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2755" windowHeight="9750" activeTab="2"/>
  </bookViews>
  <sheets>
    <sheet name="P&amp;L Class_FY" sheetId="5" r:id="rId1"/>
    <sheet name="P&amp;L Class_ALL" sheetId="7" r:id="rId2"/>
    <sheet name="Trial Balance_FY" sheetId="4" r:id="rId3"/>
    <sheet name="Balance Sheet_FY" sheetId="1" r:id="rId4"/>
    <sheet name="MFS Current Bank" sheetId="6" r:id="rId5"/>
    <sheet name="Sheet2" sheetId="2" state="hidden" r:id="rId6"/>
    <sheet name="Sheet3" sheetId="3" state="hidden" r:id="rId7"/>
  </sheets>
  <definedNames>
    <definedName name="_xlnm.Print_Titles" localSheetId="3">'Balance Sheet_FY'!$A:$D,'Balance Sheet_FY'!$1:$1</definedName>
    <definedName name="_xlnm.Print_Titles" localSheetId="1">'P&amp;L Class_ALL'!$A:$D,'P&amp;L Class_ALL'!$1:$2</definedName>
    <definedName name="_xlnm.Print_Titles" localSheetId="0">'P&amp;L Class_FY'!$A:$D,'P&amp;L Class_FY'!$1:$2</definedName>
    <definedName name="_xlnm.Print_Titles" localSheetId="2">'Trial Balance_FY'!$A:$B,'Trial Balance_FY'!$1:$2</definedName>
  </definedNames>
  <calcPr calcId="145621"/>
</workbook>
</file>

<file path=xl/calcChain.xml><?xml version="1.0" encoding="utf-8"?>
<calcChain xmlns="http://schemas.openxmlformats.org/spreadsheetml/2006/main">
  <c r="DY38" i="7" l="1"/>
  <c r="DS38" i="7"/>
  <c r="CY38" i="7"/>
  <c r="CO38" i="7"/>
  <c r="CG38" i="7"/>
  <c r="BE38" i="7"/>
  <c r="AG38" i="7"/>
  <c r="R38" i="7"/>
  <c r="DY37" i="7"/>
  <c r="DS37" i="7"/>
  <c r="CY37" i="7"/>
  <c r="CO37" i="7"/>
  <c r="CG37" i="7"/>
  <c r="BE37" i="7"/>
  <c r="AG37" i="7"/>
  <c r="R37" i="7"/>
  <c r="DY36" i="7"/>
  <c r="DS36" i="7"/>
  <c r="CY36" i="7"/>
  <c r="CO36" i="7"/>
  <c r="CG36" i="7"/>
  <c r="BE36" i="7"/>
  <c r="AG36" i="7"/>
  <c r="R36" i="7"/>
  <c r="DY35" i="7"/>
  <c r="DS35" i="7"/>
  <c r="CY35" i="7"/>
  <c r="CO35" i="7"/>
  <c r="CG35" i="7"/>
  <c r="BE35" i="7"/>
  <c r="AG35" i="7"/>
  <c r="R35" i="7"/>
  <c r="DY34" i="7"/>
  <c r="DS34" i="7"/>
  <c r="CY34" i="7"/>
  <c r="CO34" i="7"/>
  <c r="CG34" i="7"/>
  <c r="BE34" i="7"/>
  <c r="AG34" i="7"/>
  <c r="R34" i="7"/>
  <c r="DY33" i="7"/>
  <c r="DS33" i="7"/>
  <c r="CY33" i="7"/>
  <c r="CO33" i="7"/>
  <c r="CG33" i="7"/>
  <c r="BE33" i="7"/>
  <c r="AG33" i="7"/>
  <c r="R33" i="7"/>
  <c r="DY32" i="7"/>
  <c r="DS32" i="7"/>
  <c r="CY32" i="7"/>
  <c r="CO32" i="7"/>
  <c r="CG32" i="7"/>
  <c r="BE32" i="7"/>
  <c r="AG32" i="7"/>
  <c r="R32" i="7"/>
  <c r="DY31" i="7"/>
  <c r="DS31" i="7"/>
  <c r="CY31" i="7"/>
  <c r="CO31" i="7"/>
  <c r="CG31" i="7"/>
  <c r="BE31" i="7"/>
  <c r="AG31" i="7"/>
  <c r="R31" i="7"/>
  <c r="EI30" i="7"/>
  <c r="EI39" i="7" s="1"/>
  <c r="EG30" i="7"/>
  <c r="EG39" i="7" s="1"/>
  <c r="EE30" i="7"/>
  <c r="EE39" i="7" s="1"/>
  <c r="EC30" i="7"/>
  <c r="EC39" i="7" s="1"/>
  <c r="EA30" i="7"/>
  <c r="EA39" i="7" s="1"/>
  <c r="DW30" i="7"/>
  <c r="DU30" i="7"/>
  <c r="DU39" i="7" s="1"/>
  <c r="DQ30" i="7"/>
  <c r="DQ39" i="7" s="1"/>
  <c r="DO30" i="7"/>
  <c r="DO39" i="7" s="1"/>
  <c r="DM30" i="7"/>
  <c r="DM39" i="7" s="1"/>
  <c r="DK30" i="7"/>
  <c r="DK39" i="7" s="1"/>
  <c r="DI30" i="7"/>
  <c r="DI39" i="7" s="1"/>
  <c r="DG30" i="7"/>
  <c r="DG39" i="7" s="1"/>
  <c r="DE30" i="7"/>
  <c r="DE39" i="7" s="1"/>
  <c r="DC30" i="7"/>
  <c r="DC39" i="7" s="1"/>
  <c r="DA30" i="7"/>
  <c r="DA39" i="7" s="1"/>
  <c r="CW30" i="7"/>
  <c r="CW39" i="7" s="1"/>
  <c r="CU30" i="7"/>
  <c r="CU39" i="7" s="1"/>
  <c r="CS30" i="7"/>
  <c r="CS39" i="7" s="1"/>
  <c r="CQ30" i="7"/>
  <c r="CQ39" i="7" s="1"/>
  <c r="CM30" i="7"/>
  <c r="CM39" i="7" s="1"/>
  <c r="CK30" i="7"/>
  <c r="CK39" i="7" s="1"/>
  <c r="CI30" i="7"/>
  <c r="CE30" i="7"/>
  <c r="CE39" i="7" s="1"/>
  <c r="CC30" i="7"/>
  <c r="CC39" i="7" s="1"/>
  <c r="CA30" i="7"/>
  <c r="CA39" i="7" s="1"/>
  <c r="BY30" i="7"/>
  <c r="BY39" i="7" s="1"/>
  <c r="BW30" i="7"/>
  <c r="BW39" i="7" s="1"/>
  <c r="BU30" i="7"/>
  <c r="BU39" i="7" s="1"/>
  <c r="BS30" i="7"/>
  <c r="BS39" i="7" s="1"/>
  <c r="BQ30" i="7"/>
  <c r="BQ39" i="7" s="1"/>
  <c r="BO30" i="7"/>
  <c r="BO39" i="7" s="1"/>
  <c r="BM30" i="7"/>
  <c r="BM39" i="7" s="1"/>
  <c r="BK30" i="7"/>
  <c r="BK39" i="7" s="1"/>
  <c r="BI30" i="7"/>
  <c r="BI39" i="7" s="1"/>
  <c r="BG30" i="7"/>
  <c r="BG39" i="7" s="1"/>
  <c r="BC30" i="7"/>
  <c r="BC39" i="7" s="1"/>
  <c r="BA30" i="7"/>
  <c r="AY30" i="7"/>
  <c r="AY39" i="7" s="1"/>
  <c r="AW30" i="7"/>
  <c r="AW39" i="7" s="1"/>
  <c r="AU30" i="7"/>
  <c r="AU39" i="7" s="1"/>
  <c r="AS30" i="7"/>
  <c r="AS39" i="7" s="1"/>
  <c r="AQ30" i="7"/>
  <c r="AQ39" i="7" s="1"/>
  <c r="AO30" i="7"/>
  <c r="AO39" i="7" s="1"/>
  <c r="AM30" i="7"/>
  <c r="AM39" i="7" s="1"/>
  <c r="AK30" i="7"/>
  <c r="AK39" i="7" s="1"/>
  <c r="AI30" i="7"/>
  <c r="AI39" i="7" s="1"/>
  <c r="AA30" i="7"/>
  <c r="AA39" i="7" s="1"/>
  <c r="AE30" i="7"/>
  <c r="AE39" i="7" s="1"/>
  <c r="AC30" i="7"/>
  <c r="AC39" i="7" s="1"/>
  <c r="Z30" i="7"/>
  <c r="Z39" i="7" s="1"/>
  <c r="X30" i="7"/>
  <c r="X39" i="7" s="1"/>
  <c r="V30" i="7"/>
  <c r="V39" i="7" s="1"/>
  <c r="T30" i="7"/>
  <c r="T39" i="7" s="1"/>
  <c r="P30" i="7"/>
  <c r="J30" i="7"/>
  <c r="J39" i="7" s="1"/>
  <c r="N30" i="7"/>
  <c r="N39" i="7" s="1"/>
  <c r="L30" i="7"/>
  <c r="L39" i="7" s="1"/>
  <c r="G30" i="7"/>
  <c r="G39" i="7" s="1"/>
  <c r="H30" i="7"/>
  <c r="H39" i="7" s="1"/>
  <c r="E30" i="7"/>
  <c r="E39" i="7" s="1"/>
  <c r="DY29" i="7"/>
  <c r="DS29" i="7"/>
  <c r="CY29" i="7"/>
  <c r="CO29" i="7"/>
  <c r="CG29" i="7"/>
  <c r="BE29" i="7"/>
  <c r="AG29" i="7"/>
  <c r="R29" i="7"/>
  <c r="DY28" i="7"/>
  <c r="DS28" i="7"/>
  <c r="CY28" i="7"/>
  <c r="CO28" i="7"/>
  <c r="CG28" i="7"/>
  <c r="BE28" i="7"/>
  <c r="AG28" i="7"/>
  <c r="R28" i="7"/>
  <c r="DY27" i="7"/>
  <c r="DS27" i="7"/>
  <c r="CY27" i="7"/>
  <c r="CO27" i="7"/>
  <c r="CG27" i="7"/>
  <c r="BE27" i="7"/>
  <c r="AG27" i="7"/>
  <c r="R27" i="7"/>
  <c r="DY26" i="7"/>
  <c r="DS26" i="7"/>
  <c r="CY26" i="7"/>
  <c r="CO26" i="7"/>
  <c r="CG26" i="7"/>
  <c r="BE26" i="7"/>
  <c r="AG26" i="7"/>
  <c r="R26" i="7"/>
  <c r="DY25" i="7"/>
  <c r="DS25" i="7"/>
  <c r="CY25" i="7"/>
  <c r="CO25" i="7"/>
  <c r="CG25" i="7"/>
  <c r="BE25" i="7"/>
  <c r="AG25" i="7"/>
  <c r="R25" i="7"/>
  <c r="DY23" i="7"/>
  <c r="DS23" i="7"/>
  <c r="CY23" i="7"/>
  <c r="CO23" i="7"/>
  <c r="CG23" i="7"/>
  <c r="BE23" i="7"/>
  <c r="AG23" i="7"/>
  <c r="R23" i="7"/>
  <c r="DY22" i="7"/>
  <c r="DS22" i="7"/>
  <c r="CY22" i="7"/>
  <c r="CO22" i="7"/>
  <c r="CG22" i="7"/>
  <c r="BE22" i="7"/>
  <c r="AG22" i="7"/>
  <c r="R22" i="7"/>
  <c r="DY21" i="7"/>
  <c r="DS21" i="7"/>
  <c r="CY21" i="7"/>
  <c r="CO21" i="7"/>
  <c r="CG21" i="7"/>
  <c r="BE21" i="7"/>
  <c r="AG21" i="7"/>
  <c r="R21" i="7"/>
  <c r="DY20" i="7"/>
  <c r="DS20" i="7"/>
  <c r="CY20" i="7"/>
  <c r="CO20" i="7"/>
  <c r="CG20" i="7"/>
  <c r="BE20" i="7"/>
  <c r="AG20" i="7"/>
  <c r="R20" i="7"/>
  <c r="DY19" i="7"/>
  <c r="DS19" i="7"/>
  <c r="CY19" i="7"/>
  <c r="CO19" i="7"/>
  <c r="CG19" i="7"/>
  <c r="BE19" i="7"/>
  <c r="AG19" i="7"/>
  <c r="R19" i="7"/>
  <c r="DY18" i="7"/>
  <c r="DS18" i="7"/>
  <c r="CY18" i="7"/>
  <c r="CO18" i="7"/>
  <c r="CG18" i="7"/>
  <c r="BE18" i="7"/>
  <c r="AG18" i="7"/>
  <c r="R18" i="7"/>
  <c r="DY15" i="7"/>
  <c r="DS15" i="7"/>
  <c r="CY15" i="7"/>
  <c r="CO15" i="7"/>
  <c r="CG15" i="7"/>
  <c r="BE15" i="7"/>
  <c r="AG15" i="7"/>
  <c r="R15" i="7"/>
  <c r="DY14" i="7"/>
  <c r="DS14" i="7"/>
  <c r="CY14" i="7"/>
  <c r="CO14" i="7"/>
  <c r="CG14" i="7"/>
  <c r="BE14" i="7"/>
  <c r="AG14" i="7"/>
  <c r="R14" i="7"/>
  <c r="DY13" i="7"/>
  <c r="DS13" i="7"/>
  <c r="CY13" i="7"/>
  <c r="CO13" i="7"/>
  <c r="CG13" i="7"/>
  <c r="BE13" i="7"/>
  <c r="AG13" i="7"/>
  <c r="R13" i="7"/>
  <c r="DY12" i="7"/>
  <c r="DS12" i="7"/>
  <c r="CY12" i="7"/>
  <c r="CO12" i="7"/>
  <c r="CG12" i="7"/>
  <c r="BE12" i="7"/>
  <c r="AG12" i="7"/>
  <c r="R12" i="7"/>
  <c r="DY11" i="7"/>
  <c r="DS11" i="7"/>
  <c r="CY11" i="7"/>
  <c r="CO11" i="7"/>
  <c r="CG11" i="7"/>
  <c r="BE11" i="7"/>
  <c r="AG11" i="7"/>
  <c r="R11" i="7"/>
  <c r="DY10" i="7"/>
  <c r="DS10" i="7"/>
  <c r="CY10" i="7"/>
  <c r="CO10" i="7"/>
  <c r="CG10" i="7"/>
  <c r="BE10" i="7"/>
  <c r="AG10" i="7"/>
  <c r="R10" i="7"/>
  <c r="DY9" i="7"/>
  <c r="DS9" i="7"/>
  <c r="CY9" i="7"/>
  <c r="CO9" i="7"/>
  <c r="CG9" i="7"/>
  <c r="BE9" i="7"/>
  <c r="AG9" i="7"/>
  <c r="R9" i="7"/>
  <c r="EI8" i="7"/>
  <c r="EI16" i="7" s="1"/>
  <c r="EI40" i="7" s="1"/>
  <c r="EG8" i="7"/>
  <c r="EG16" i="7" s="1"/>
  <c r="EE8" i="7"/>
  <c r="EE16" i="7" s="1"/>
  <c r="EC8" i="7"/>
  <c r="EC16" i="7" s="1"/>
  <c r="EA8" i="7"/>
  <c r="EA16" i="7" s="1"/>
  <c r="DW8" i="7"/>
  <c r="DW16" i="7" s="1"/>
  <c r="DU8" i="7"/>
  <c r="DU16" i="7" s="1"/>
  <c r="DQ8" i="7"/>
  <c r="DQ16" i="7" s="1"/>
  <c r="DO8" i="7"/>
  <c r="DO16" i="7" s="1"/>
  <c r="DM8" i="7"/>
  <c r="DM16" i="7" s="1"/>
  <c r="DK8" i="7"/>
  <c r="DK16" i="7" s="1"/>
  <c r="DI8" i="7"/>
  <c r="DI16" i="7" s="1"/>
  <c r="DG8" i="7"/>
  <c r="DG16" i="7" s="1"/>
  <c r="DE8" i="7"/>
  <c r="DE16" i="7" s="1"/>
  <c r="DC8" i="7"/>
  <c r="DC16" i="7" s="1"/>
  <c r="DA8" i="7"/>
  <c r="DA16" i="7" s="1"/>
  <c r="CW8" i="7"/>
  <c r="CW16" i="7" s="1"/>
  <c r="CW40" i="7" s="1"/>
  <c r="CU8" i="7"/>
  <c r="CU16" i="7" s="1"/>
  <c r="CS8" i="7"/>
  <c r="CS16" i="7" s="1"/>
  <c r="CQ8" i="7"/>
  <c r="CQ16" i="7" s="1"/>
  <c r="CM8" i="7"/>
  <c r="CK8" i="7"/>
  <c r="CK16" i="7" s="1"/>
  <c r="CI8" i="7"/>
  <c r="CI16" i="7" s="1"/>
  <c r="CE8" i="7"/>
  <c r="CE16" i="7" s="1"/>
  <c r="CC8" i="7"/>
  <c r="CC16" i="7" s="1"/>
  <c r="CC40" i="7" s="1"/>
  <c r="CA8" i="7"/>
  <c r="CA16" i="7" s="1"/>
  <c r="BY8" i="7"/>
  <c r="BY16" i="7" s="1"/>
  <c r="BW8" i="7"/>
  <c r="BW16" i="7" s="1"/>
  <c r="BU8" i="7"/>
  <c r="BU16" i="7" s="1"/>
  <c r="BS8" i="7"/>
  <c r="BS16" i="7" s="1"/>
  <c r="BQ8" i="7"/>
  <c r="BQ16" i="7" s="1"/>
  <c r="BO8" i="7"/>
  <c r="BO16" i="7" s="1"/>
  <c r="BM8" i="7"/>
  <c r="BM16" i="7" s="1"/>
  <c r="BM40" i="7" s="1"/>
  <c r="BK8" i="7"/>
  <c r="BK16" i="7" s="1"/>
  <c r="BI8" i="7"/>
  <c r="BI16" i="7" s="1"/>
  <c r="BG8" i="7"/>
  <c r="BG16" i="7" s="1"/>
  <c r="BC8" i="7"/>
  <c r="BC16" i="7" s="1"/>
  <c r="BA8" i="7"/>
  <c r="AY8" i="7"/>
  <c r="AY16" i="7" s="1"/>
  <c r="AW8" i="7"/>
  <c r="AW16" i="7" s="1"/>
  <c r="AU8" i="7"/>
  <c r="AU16" i="7" s="1"/>
  <c r="AU40" i="7" s="1"/>
  <c r="AS8" i="7"/>
  <c r="AS16" i="7" s="1"/>
  <c r="AQ8" i="7"/>
  <c r="AQ16" i="7" s="1"/>
  <c r="AO8" i="7"/>
  <c r="AO16" i="7" s="1"/>
  <c r="AM8" i="7"/>
  <c r="AM16" i="7" s="1"/>
  <c r="AK8" i="7"/>
  <c r="AK16" i="7" s="1"/>
  <c r="AI8" i="7"/>
  <c r="AI16" i="7" s="1"/>
  <c r="AA8" i="7"/>
  <c r="AA16" i="7" s="1"/>
  <c r="AE8" i="7"/>
  <c r="AE16" i="7" s="1"/>
  <c r="AE40" i="7" s="1"/>
  <c r="AC8" i="7"/>
  <c r="AC16" i="7" s="1"/>
  <c r="Z8" i="7"/>
  <c r="Z16" i="7" s="1"/>
  <c r="X8" i="7"/>
  <c r="X16" i="7" s="1"/>
  <c r="V8" i="7"/>
  <c r="V16" i="7" s="1"/>
  <c r="T8" i="7"/>
  <c r="T16" i="7" s="1"/>
  <c r="P8" i="7"/>
  <c r="P16" i="7" s="1"/>
  <c r="J8" i="7"/>
  <c r="J16" i="7" s="1"/>
  <c r="N8" i="7"/>
  <c r="L8" i="7"/>
  <c r="L16" i="7" s="1"/>
  <c r="G8" i="7"/>
  <c r="G16" i="7" s="1"/>
  <c r="H8" i="7"/>
  <c r="H16" i="7" s="1"/>
  <c r="E8" i="7"/>
  <c r="E16" i="7" s="1"/>
  <c r="DY7" i="7"/>
  <c r="DS7" i="7"/>
  <c r="CY7" i="7"/>
  <c r="CO7" i="7"/>
  <c r="CG7" i="7"/>
  <c r="BE7" i="7"/>
  <c r="AG7" i="7"/>
  <c r="R7" i="7"/>
  <c r="DY6" i="7"/>
  <c r="DS6" i="7"/>
  <c r="CY6" i="7"/>
  <c r="CO6" i="7"/>
  <c r="CG6" i="7"/>
  <c r="BE6" i="7"/>
  <c r="AG6" i="7"/>
  <c r="R6" i="7"/>
  <c r="DY4" i="7"/>
  <c r="DS4" i="7"/>
  <c r="CY4" i="7"/>
  <c r="CO4" i="7"/>
  <c r="CG4" i="7"/>
  <c r="BE4" i="7"/>
  <c r="AG4" i="7"/>
  <c r="R4" i="7"/>
  <c r="J40" i="7" l="1"/>
  <c r="AA40" i="7"/>
  <c r="AI40" i="7"/>
  <c r="AY40" i="7"/>
  <c r="BQ40" i="7"/>
  <c r="AQ40" i="7"/>
  <c r="BY40" i="7"/>
  <c r="CS40" i="7"/>
  <c r="EE40" i="7"/>
  <c r="DI40" i="7"/>
  <c r="T40" i="7"/>
  <c r="AC40" i="7"/>
  <c r="AS40" i="7"/>
  <c r="BK40" i="7"/>
  <c r="CA40" i="7"/>
  <c r="CU40" i="7"/>
  <c r="BS40" i="7"/>
  <c r="BC40" i="7"/>
  <c r="AM40" i="7"/>
  <c r="V40" i="7"/>
  <c r="BE8" i="7"/>
  <c r="BE30" i="7"/>
  <c r="X40" i="7"/>
  <c r="R30" i="7"/>
  <c r="CO30" i="7"/>
  <c r="AO40" i="7"/>
  <c r="AK40" i="7"/>
  <c r="EA40" i="7"/>
  <c r="EC40" i="7"/>
  <c r="G40" i="7"/>
  <c r="DM40" i="7"/>
  <c r="DK40" i="7"/>
  <c r="DO40" i="7"/>
  <c r="DY30" i="7"/>
  <c r="R8" i="7"/>
  <c r="EG40" i="7"/>
  <c r="BO40" i="7"/>
  <c r="EK18" i="7"/>
  <c r="EK19" i="7"/>
  <c r="EK20" i="7"/>
  <c r="EK21" i="7"/>
  <c r="EK22" i="7"/>
  <c r="EK23" i="7"/>
  <c r="EK25" i="7"/>
  <c r="EK26" i="7"/>
  <c r="EK27" i="7"/>
  <c r="EK28" i="7"/>
  <c r="EK29" i="7"/>
  <c r="DA40" i="7"/>
  <c r="DQ40" i="7"/>
  <c r="CY39" i="7"/>
  <c r="CI39" i="7"/>
  <c r="CO39" i="7" s="1"/>
  <c r="EK9" i="7"/>
  <c r="EK11" i="7"/>
  <c r="EK13" i="7"/>
  <c r="EK15" i="7"/>
  <c r="E40" i="7"/>
  <c r="BA39" i="7"/>
  <c r="BE39" i="7" s="1"/>
  <c r="CK40" i="7"/>
  <c r="EK4" i="7"/>
  <c r="EK7" i="7"/>
  <c r="BU40" i="7"/>
  <c r="CO8" i="7"/>
  <c r="CE40" i="7"/>
  <c r="DS8" i="7"/>
  <c r="EK10" i="7"/>
  <c r="EK12" i="7"/>
  <c r="EK14" i="7"/>
  <c r="H40" i="7"/>
  <c r="EK6" i="7"/>
  <c r="BA16" i="7"/>
  <c r="BE16" i="7" s="1"/>
  <c r="EK31" i="7"/>
  <c r="EK32" i="7"/>
  <c r="EK33" i="7"/>
  <c r="EK34" i="7"/>
  <c r="EK35" i="7"/>
  <c r="EK36" i="7"/>
  <c r="EK37" i="7"/>
  <c r="EK38" i="7"/>
  <c r="CG16" i="7"/>
  <c r="BI40" i="7"/>
  <c r="L40" i="7"/>
  <c r="DS39" i="7"/>
  <c r="CG39" i="7"/>
  <c r="DE40" i="7"/>
  <c r="DU40" i="7"/>
  <c r="DY16" i="7"/>
  <c r="AW40" i="7"/>
  <c r="DC40" i="7"/>
  <c r="DS16" i="7"/>
  <c r="DG40" i="7"/>
  <c r="AG39" i="7"/>
  <c r="AG16" i="7"/>
  <c r="Z40" i="7"/>
  <c r="AG40" i="7" s="1"/>
  <c r="BG40" i="7"/>
  <c r="BW40" i="7"/>
  <c r="CY16" i="7"/>
  <c r="CQ40" i="7"/>
  <c r="CG30" i="7"/>
  <c r="CY30" i="7"/>
  <c r="AG8" i="7"/>
  <c r="CG8" i="7"/>
  <c r="N16" i="7"/>
  <c r="N40" i="7" s="1"/>
  <c r="CM16" i="7"/>
  <c r="CM40" i="7" s="1"/>
  <c r="AG30" i="7"/>
  <c r="DY8" i="7"/>
  <c r="CY8" i="7"/>
  <c r="DS30" i="7"/>
  <c r="P39" i="7"/>
  <c r="P40" i="7" s="1"/>
  <c r="DW39" i="7"/>
  <c r="DY39" i="7" s="1"/>
  <c r="E7" i="6"/>
  <c r="BK26" i="5"/>
  <c r="BG26" i="5"/>
  <c r="BG27" i="5" s="1"/>
  <c r="BI27" i="5" s="1"/>
  <c r="AU26" i="5"/>
  <c r="AS26" i="5"/>
  <c r="AS27" i="5" s="1"/>
  <c r="AQ26" i="5"/>
  <c r="AQ27" i="5" s="1"/>
  <c r="AE26" i="5"/>
  <c r="AC26" i="5"/>
  <c r="AC27" i="5" s="1"/>
  <c r="AA26" i="5"/>
  <c r="AA27" i="5" s="1"/>
  <c r="O26" i="5"/>
  <c r="M26" i="5"/>
  <c r="M27" i="5" s="1"/>
  <c r="K26" i="5"/>
  <c r="K27" i="5" s="1"/>
  <c r="BI25" i="5"/>
  <c r="BE25" i="5"/>
  <c r="AY25" i="5"/>
  <c r="U25" i="5"/>
  <c r="BO25" i="5" s="1"/>
  <c r="I25" i="5"/>
  <c r="BI24" i="5"/>
  <c r="BE24" i="5"/>
  <c r="AY24" i="5"/>
  <c r="U24" i="5"/>
  <c r="BO24" i="5" s="1"/>
  <c r="I24" i="5"/>
  <c r="BO23" i="5"/>
  <c r="BI23" i="5"/>
  <c r="BE23" i="5"/>
  <c r="AY23" i="5"/>
  <c r="U23" i="5"/>
  <c r="I23" i="5"/>
  <c r="BO22" i="5"/>
  <c r="BI22" i="5"/>
  <c r="BE22" i="5"/>
  <c r="AY22" i="5"/>
  <c r="U22" i="5"/>
  <c r="I22" i="5"/>
  <c r="BI21" i="5"/>
  <c r="BE21" i="5"/>
  <c r="AY21" i="5"/>
  <c r="U21" i="5"/>
  <c r="BO21" i="5" s="1"/>
  <c r="I21" i="5"/>
  <c r="BM20" i="5"/>
  <c r="BM26" i="5" s="1"/>
  <c r="BK20" i="5"/>
  <c r="BG20" i="5"/>
  <c r="BI20" i="5" s="1"/>
  <c r="BC20" i="5"/>
  <c r="BE20" i="5" s="1"/>
  <c r="BA20" i="5"/>
  <c r="BA26" i="5" s="1"/>
  <c r="AW20" i="5"/>
  <c r="AW26" i="5" s="1"/>
  <c r="AU20" i="5"/>
  <c r="AS20" i="5"/>
  <c r="AQ20" i="5"/>
  <c r="AO20" i="5"/>
  <c r="AO26" i="5" s="1"/>
  <c r="AM20" i="5"/>
  <c r="AM26" i="5" s="1"/>
  <c r="AK20" i="5"/>
  <c r="AK26" i="5" s="1"/>
  <c r="AI20" i="5"/>
  <c r="AI26" i="5" s="1"/>
  <c r="AG20" i="5"/>
  <c r="AG26" i="5" s="1"/>
  <c r="AE20" i="5"/>
  <c r="AC20" i="5"/>
  <c r="AA20" i="5"/>
  <c r="Y20" i="5"/>
  <c r="Y26" i="5" s="1"/>
  <c r="W20" i="5"/>
  <c r="W26" i="5" s="1"/>
  <c r="S20" i="5"/>
  <c r="S26" i="5" s="1"/>
  <c r="Q20" i="5"/>
  <c r="Q26" i="5" s="1"/>
  <c r="U26" i="5" s="1"/>
  <c r="O20" i="5"/>
  <c r="M20" i="5"/>
  <c r="K20" i="5"/>
  <c r="G20" i="5"/>
  <c r="I20" i="5" s="1"/>
  <c r="E20" i="5"/>
  <c r="E26" i="5" s="1"/>
  <c r="BI19" i="5"/>
  <c r="BE19" i="5"/>
  <c r="AY19" i="5"/>
  <c r="U19" i="5"/>
  <c r="BO19" i="5" s="1"/>
  <c r="I19" i="5"/>
  <c r="BO18" i="5"/>
  <c r="BI18" i="5"/>
  <c r="BE18" i="5"/>
  <c r="AY18" i="5"/>
  <c r="U18" i="5"/>
  <c r="I18" i="5"/>
  <c r="BI17" i="5"/>
  <c r="BE17" i="5"/>
  <c r="AY17" i="5"/>
  <c r="U17" i="5"/>
  <c r="BO17" i="5" s="1"/>
  <c r="I17" i="5"/>
  <c r="BI15" i="5"/>
  <c r="BE15" i="5"/>
  <c r="AY15" i="5"/>
  <c r="U15" i="5"/>
  <c r="BO15" i="5" s="1"/>
  <c r="I15" i="5"/>
  <c r="BO14" i="5"/>
  <c r="BI14" i="5"/>
  <c r="BE14" i="5"/>
  <c r="AY14" i="5"/>
  <c r="U14" i="5"/>
  <c r="I14" i="5"/>
  <c r="BO13" i="5"/>
  <c r="BI13" i="5"/>
  <c r="BE13" i="5"/>
  <c r="AY13" i="5"/>
  <c r="U13" i="5"/>
  <c r="I13" i="5"/>
  <c r="BI12" i="5"/>
  <c r="BE12" i="5"/>
  <c r="AY12" i="5"/>
  <c r="U12" i="5"/>
  <c r="BO12" i="5" s="1"/>
  <c r="I12" i="5"/>
  <c r="BI11" i="5"/>
  <c r="BE11" i="5"/>
  <c r="AY11" i="5"/>
  <c r="U11" i="5"/>
  <c r="BO11" i="5" s="1"/>
  <c r="I11" i="5"/>
  <c r="BM9" i="5"/>
  <c r="BM27" i="5" s="1"/>
  <c r="BK9" i="5"/>
  <c r="BK27" i="5" s="1"/>
  <c r="BG9" i="5"/>
  <c r="BI9" i="5" s="1"/>
  <c r="BC9" i="5"/>
  <c r="BE9" i="5" s="1"/>
  <c r="BA9" i="5"/>
  <c r="AW9" i="5"/>
  <c r="AU9" i="5"/>
  <c r="AU27" i="5" s="1"/>
  <c r="AS9" i="5"/>
  <c r="AQ9" i="5"/>
  <c r="AO9" i="5"/>
  <c r="AO27" i="5" s="1"/>
  <c r="AM9" i="5"/>
  <c r="AK9" i="5"/>
  <c r="AI9" i="5"/>
  <c r="AG9" i="5"/>
  <c r="AE9" i="5"/>
  <c r="AE27" i="5" s="1"/>
  <c r="AC9" i="5"/>
  <c r="AA9" i="5"/>
  <c r="Y9" i="5"/>
  <c r="Y27" i="5" s="1"/>
  <c r="W9" i="5"/>
  <c r="S9" i="5"/>
  <c r="Q9" i="5"/>
  <c r="O9" i="5"/>
  <c r="O27" i="5" s="1"/>
  <c r="M9" i="5"/>
  <c r="K9" i="5"/>
  <c r="G9" i="5"/>
  <c r="I9" i="5" s="1"/>
  <c r="E9" i="5"/>
  <c r="E27" i="5" s="1"/>
  <c r="BO8" i="5"/>
  <c r="BI8" i="5"/>
  <c r="BE8" i="5"/>
  <c r="AY8" i="5"/>
  <c r="U8" i="5"/>
  <c r="I8" i="5"/>
  <c r="BO7" i="5"/>
  <c r="BI7" i="5"/>
  <c r="BE7" i="5"/>
  <c r="AY7" i="5"/>
  <c r="U7" i="5"/>
  <c r="I7" i="5"/>
  <c r="BI6" i="5"/>
  <c r="BE6" i="5"/>
  <c r="AY6" i="5"/>
  <c r="U6" i="5"/>
  <c r="BO6" i="5" s="1"/>
  <c r="I6" i="5"/>
  <c r="BI5" i="5"/>
  <c r="BE5" i="5"/>
  <c r="AY5" i="5"/>
  <c r="U5" i="5"/>
  <c r="BO5" i="5" s="1"/>
  <c r="I5" i="5"/>
  <c r="BO4" i="5"/>
  <c r="BI4" i="5"/>
  <c r="BE4" i="5"/>
  <c r="AY4" i="5"/>
  <c r="U4" i="5"/>
  <c r="I4" i="5"/>
  <c r="CY40" i="7" l="1"/>
  <c r="DW40" i="7"/>
  <c r="EK30" i="7"/>
  <c r="DS40" i="7"/>
  <c r="R40" i="7"/>
  <c r="EK8" i="7"/>
  <c r="BA40" i="7"/>
  <c r="BE40" i="7" s="1"/>
  <c r="R16" i="7"/>
  <c r="CI40" i="7"/>
  <c r="CO40" i="7" s="1"/>
  <c r="DY40" i="7"/>
  <c r="R39" i="7"/>
  <c r="EK39" i="7" s="1"/>
  <c r="CG40" i="7"/>
  <c r="CO16" i="7"/>
  <c r="S27" i="5"/>
  <c r="AK27" i="5"/>
  <c r="W27" i="5"/>
  <c r="AM27" i="5"/>
  <c r="AY27" i="5" s="1"/>
  <c r="AY26" i="5"/>
  <c r="BO26" i="5" s="1"/>
  <c r="BO27" i="5"/>
  <c r="AG27" i="5"/>
  <c r="AW27" i="5"/>
  <c r="Q27" i="5"/>
  <c r="U27" i="5" s="1"/>
  <c r="AI27" i="5"/>
  <c r="BA27" i="5"/>
  <c r="AY9" i="5"/>
  <c r="AY20" i="5"/>
  <c r="G26" i="5"/>
  <c r="I26" i="5" s="1"/>
  <c r="BC26" i="5"/>
  <c r="BE26" i="5" s="1"/>
  <c r="G27" i="5"/>
  <c r="I27" i="5" s="1"/>
  <c r="BC27" i="5"/>
  <c r="BE27" i="5" s="1"/>
  <c r="U9" i="5"/>
  <c r="BO9" i="5" s="1"/>
  <c r="U20" i="5"/>
  <c r="BO20" i="5" s="1"/>
  <c r="BI26" i="5"/>
  <c r="E34" i="4"/>
  <c r="C34" i="4"/>
  <c r="EK16" i="7" l="1"/>
  <c r="EK40" i="7"/>
  <c r="E28" i="1"/>
  <c r="E20" i="1"/>
  <c r="E21" i="1" s="1"/>
  <c r="E22" i="1" s="1"/>
  <c r="E14" i="1"/>
  <c r="E9" i="1"/>
  <c r="E10" i="1" s="1"/>
  <c r="E15" i="1" s="1"/>
  <c r="E23" i="1" l="1"/>
</calcChain>
</file>

<file path=xl/comments1.xml><?xml version="1.0" encoding="utf-8"?>
<comments xmlns="http://schemas.openxmlformats.org/spreadsheetml/2006/main">
  <authors>
    <author>Nancy</author>
  </authors>
  <commentList>
    <comment ref="G15" authorId="0">
      <text>
        <r>
          <rPr>
            <b/>
            <sz val="9"/>
            <color indexed="81"/>
            <rFont val="Tahoma"/>
            <family val="2"/>
          </rPr>
          <t>Nancy:</t>
        </r>
        <r>
          <rPr>
            <sz val="9"/>
            <color indexed="81"/>
            <rFont val="Tahoma"/>
            <family val="2"/>
          </rPr>
          <t xml:space="preserve">
Printing of AGM Reports
</t>
        </r>
      </text>
    </comment>
  </commentList>
</comments>
</file>

<file path=xl/comments2.xml><?xml version="1.0" encoding="utf-8"?>
<comments xmlns="http://schemas.openxmlformats.org/spreadsheetml/2006/main">
  <authors>
    <author>Nancy</author>
  </authors>
  <commentList>
    <comment ref="E10" authorId="0">
      <text>
        <r>
          <rPr>
            <b/>
            <sz val="9"/>
            <color indexed="81"/>
            <rFont val="Tahoma"/>
            <family val="2"/>
          </rPr>
          <t>Nancy:</t>
        </r>
        <r>
          <rPr>
            <sz val="9"/>
            <color indexed="81"/>
            <rFont val="Tahoma"/>
            <family val="2"/>
          </rPr>
          <t xml:space="preserve">
SE LLS contributed $15,000
</t>
        </r>
      </text>
    </comment>
    <comment ref="DU22" authorId="0">
      <text>
        <r>
          <rPr>
            <b/>
            <sz val="9"/>
            <color indexed="81"/>
            <rFont val="Tahoma"/>
            <family val="2"/>
          </rPr>
          <t>Nancy:</t>
        </r>
        <r>
          <rPr>
            <sz val="9"/>
            <color indexed="81"/>
            <rFont val="Tahoma"/>
            <family val="2"/>
          </rPr>
          <t xml:space="preserve">
Graz Prophet Consulting &amp; even-up shearing</t>
        </r>
      </text>
    </comment>
  </commentList>
</comments>
</file>

<file path=xl/sharedStrings.xml><?xml version="1.0" encoding="utf-8"?>
<sst xmlns="http://schemas.openxmlformats.org/spreadsheetml/2006/main" count="296" uniqueCount="156">
  <si>
    <t>Nov 3, 14</t>
  </si>
  <si>
    <t>ASSETS</t>
  </si>
  <si>
    <t>Current Assets</t>
  </si>
  <si>
    <t>Chequing/Savings</t>
  </si>
  <si>
    <t>Action on Ground Project</t>
  </si>
  <si>
    <t>Monaro Farming Systems Inc</t>
  </si>
  <si>
    <t>NAB Business Cash Maximiser</t>
  </si>
  <si>
    <t>NAB TERM DEPOSIT</t>
  </si>
  <si>
    <t>Total Chequing/Savings</t>
  </si>
  <si>
    <t>Total Current Assets</t>
  </si>
  <si>
    <t>Fixed Assets</t>
  </si>
  <si>
    <t>Computer</t>
  </si>
  <si>
    <t>Electronic Equipment</t>
  </si>
  <si>
    <t>Total Fixed Assets</t>
  </si>
  <si>
    <t>TOTAL ASSETS</t>
  </si>
  <si>
    <t>LIABILITIES</t>
  </si>
  <si>
    <t>Current Liabilities</t>
  </si>
  <si>
    <t>Other Current Liabilities</t>
  </si>
  <si>
    <t>25500 · GST Payable</t>
  </si>
  <si>
    <t>Total Other Current Liabilities</t>
  </si>
  <si>
    <t>Total Current Liabilities</t>
  </si>
  <si>
    <t>TOTAL LIABILITIES</t>
  </si>
  <si>
    <t>NET ASSETS</t>
  </si>
  <si>
    <t>EQUITY</t>
  </si>
  <si>
    <t>30000 · Opening Bal Equity</t>
  </si>
  <si>
    <t>32000 · Retained Earnings</t>
  </si>
  <si>
    <t>Net Income</t>
  </si>
  <si>
    <t>TOTAL EQUITY</t>
  </si>
  <si>
    <t>Debit</t>
  </si>
  <si>
    <t>Credit</t>
  </si>
  <si>
    <t>Monaro Farming System-FarmReady</t>
  </si>
  <si>
    <t>11000 · Accounts Receivable</t>
  </si>
  <si>
    <t>12000 · Undeposited Funds</t>
  </si>
  <si>
    <t>20000 · Accounts Payable</t>
  </si>
  <si>
    <t>Membership</t>
  </si>
  <si>
    <t>Other Industry Grants</t>
  </si>
  <si>
    <t>Sponsorship</t>
  </si>
  <si>
    <t>4-0200 · Bank Intrest</t>
  </si>
  <si>
    <t>4-0400 · Reimbursed Expenses</t>
  </si>
  <si>
    <t>Advertising</t>
  </si>
  <si>
    <t>Catering</t>
  </si>
  <si>
    <t>Charitable Donation</t>
  </si>
  <si>
    <t>Contract Work</t>
  </si>
  <si>
    <t>Materials / Capital Items</t>
  </si>
  <si>
    <t>Office Operating Costs:Internet</t>
  </si>
  <si>
    <t>Office Operating Costs:Postage</t>
  </si>
  <si>
    <t>Office Operating Costs:Stationery</t>
  </si>
  <si>
    <t>Sundry</t>
  </si>
  <si>
    <t>Training</t>
  </si>
  <si>
    <t>Travel, Accommodation &amp; Meals</t>
  </si>
  <si>
    <t>wages</t>
  </si>
  <si>
    <t>6-1800 · Insurance</t>
  </si>
  <si>
    <t>TOTAL</t>
  </si>
  <si>
    <t>Benchmarking H &amp; S</t>
  </si>
  <si>
    <t>(AGM)</t>
  </si>
  <si>
    <t>2014</t>
  </si>
  <si>
    <t>Total AGM</t>
  </si>
  <si>
    <t>Top Pastures &amp; Crop Group</t>
  </si>
  <si>
    <t>MLA Participatory Research</t>
  </si>
  <si>
    <t>Bank Fees</t>
  </si>
  <si>
    <t>(MFS Apprentice Program)</t>
  </si>
  <si>
    <t>2015</t>
  </si>
  <si>
    <t>Total MFS Apprentice Program</t>
  </si>
  <si>
    <t>MLA PDS Fert Project</t>
  </si>
  <si>
    <t>Soil Club</t>
  </si>
  <si>
    <t>MFS Website</t>
  </si>
  <si>
    <t>Board Meetings</t>
  </si>
  <si>
    <t>PDS LMY Project</t>
  </si>
  <si>
    <t>Bank Intrest</t>
  </si>
  <si>
    <t>Woolworths_Landcare_Soil Club</t>
  </si>
  <si>
    <t>Action on Ground - Soil Carbon</t>
  </si>
  <si>
    <t>(Events)</t>
  </si>
  <si>
    <t>MMfS Labour Efficiency</t>
  </si>
  <si>
    <t>Rabo Field Day</t>
  </si>
  <si>
    <t>Animal Health Seminar</t>
  </si>
  <si>
    <t>Lyn Sykes</t>
  </si>
  <si>
    <t>Working Dog School May 14</t>
  </si>
  <si>
    <t>Seasonal Updates - DA</t>
  </si>
  <si>
    <t>Total Events</t>
  </si>
  <si>
    <t>Subscriptions</t>
  </si>
  <si>
    <t>(Membership)</t>
  </si>
  <si>
    <t>Total Membership</t>
  </si>
  <si>
    <t>(Monaro Mums Project)</t>
  </si>
  <si>
    <t>Total Monaro Mums Project</t>
  </si>
  <si>
    <t>Project Officer</t>
  </si>
  <si>
    <t>Income</t>
  </si>
  <si>
    <t>Total Income</t>
  </si>
  <si>
    <t>Expense</t>
  </si>
  <si>
    <t>Office Operating Costs</t>
  </si>
  <si>
    <t>Internet</t>
  </si>
  <si>
    <t>Postage</t>
  </si>
  <si>
    <t>Stationery</t>
  </si>
  <si>
    <t>Total Office Operating Costs</t>
  </si>
  <si>
    <t>Total Expense</t>
  </si>
  <si>
    <t xml:space="preserve">MFS Main Operating Acct </t>
  </si>
  <si>
    <t xml:space="preserve">MFS Cash Maximiser Acct </t>
  </si>
  <si>
    <t>MFS Term Deposit</t>
  </si>
  <si>
    <t>total</t>
  </si>
  <si>
    <t>AoG Project</t>
  </si>
  <si>
    <t>Project Funds (incl coordination)</t>
  </si>
  <si>
    <t>MFS Operational Surplas</t>
  </si>
  <si>
    <t>MLA - PDS Fertiliser Project - final payment on acceptance of Final Report</t>
  </si>
  <si>
    <t>MFS Operating Account 2014 - Bank Balances as of 3rd Nov 2014</t>
  </si>
  <si>
    <t>Outstanding Invoices</t>
  </si>
  <si>
    <t>2010</t>
  </si>
  <si>
    <t>2009</t>
  </si>
  <si>
    <t>2012</t>
  </si>
  <si>
    <t>2013</t>
  </si>
  <si>
    <t>2011</t>
  </si>
  <si>
    <t>Soil Club - CAG</t>
  </si>
  <si>
    <t>(Community Action Grant)</t>
  </si>
  <si>
    <t>Farming Familes 2nd Rd</t>
  </si>
  <si>
    <t>Farming Families Project</t>
  </si>
  <si>
    <t>Total Community Action Grant</t>
  </si>
  <si>
    <t>CSIRO Dual Purpose Crop Trial</t>
  </si>
  <si>
    <t>June 4th - Field Day DA</t>
  </si>
  <si>
    <t>Carbon Day 2011</t>
  </si>
  <si>
    <t>Carbon Day 2010</t>
  </si>
  <si>
    <t>Event sundries</t>
  </si>
  <si>
    <t>Farm Accountancy Wrkshp</t>
  </si>
  <si>
    <t>Webinar Nov 09</t>
  </si>
  <si>
    <t>(Evergraze / CHAF Trials)</t>
  </si>
  <si>
    <t>TAYLOR</t>
  </si>
  <si>
    <t>YELDS</t>
  </si>
  <si>
    <t>Evergraze / CHAF Trials - Other</t>
  </si>
  <si>
    <t>Total Evergraze / CHAF Trials</t>
  </si>
  <si>
    <t>(Grass Gro)</t>
  </si>
  <si>
    <t>Farm Ready</t>
  </si>
  <si>
    <t>Grass Gro SRCMA</t>
  </si>
  <si>
    <t>Woolworths_Landcare</t>
  </si>
  <si>
    <t>Grass Gro - Other</t>
  </si>
  <si>
    <t>Total Grass Gro</t>
  </si>
  <si>
    <t>GRDC Cereal Trial</t>
  </si>
  <si>
    <t>Incorporation Fees Licenses</t>
  </si>
  <si>
    <t>Membership - Other</t>
  </si>
  <si>
    <t>Monaro Mums Project - Other</t>
  </si>
  <si>
    <t>MS&amp;A Management Support</t>
  </si>
  <si>
    <t>Non producer Membership</t>
  </si>
  <si>
    <t>Unclassified</t>
  </si>
  <si>
    <t>Government Grants</t>
  </si>
  <si>
    <t>Producers</t>
  </si>
  <si>
    <t>Non-Member Registrations</t>
  </si>
  <si>
    <t>Training Income</t>
  </si>
  <si>
    <t>Wool sales</t>
  </si>
  <si>
    <t>Board Meetings (Teleconference)</t>
  </si>
  <si>
    <t>Phone</t>
  </si>
  <si>
    <t>Office Operating Costs - Other</t>
  </si>
  <si>
    <t>Office rent</t>
  </si>
  <si>
    <t>Project Officer Expenses</t>
  </si>
  <si>
    <t>% Complete</t>
  </si>
  <si>
    <t>annual</t>
  </si>
  <si>
    <t>on-going?</t>
  </si>
  <si>
    <t>on-going</t>
  </si>
  <si>
    <t>Wether Trial 2014</t>
  </si>
  <si>
    <t>Sponsorship 2014</t>
  </si>
  <si>
    <t>**FR sent to Gerald Martin 1st Sept 2014 with all updates and revsions made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</si>
</sst>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;[Red]\-&quot;$&quot;#,##0"/>
  </numFmts>
  <fonts count="8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0" borderId="0" xfId="0" applyNumberFormat="1" applyFont="1"/>
    <xf numFmtId="39" fontId="2" fillId="0" borderId="0" xfId="0" applyNumberFormat="1" applyFont="1"/>
    <xf numFmtId="39" fontId="2" fillId="0" borderId="0" xfId="0" applyNumberFormat="1" applyFont="1" applyBorder="1"/>
    <xf numFmtId="39" fontId="2" fillId="0" borderId="2" xfId="0" applyNumberFormat="1" applyFont="1" applyBorder="1"/>
    <xf numFmtId="39" fontId="2" fillId="0" borderId="3" xfId="0" applyNumberFormat="1" applyFont="1" applyBorder="1"/>
    <xf numFmtId="39" fontId="1" fillId="0" borderId="2" xfId="0" applyNumberFormat="1" applyFont="1" applyBorder="1"/>
    <xf numFmtId="0" fontId="1" fillId="0" borderId="0" xfId="0" applyFont="1"/>
    <xf numFmtId="39" fontId="1" fillId="0" borderId="4" xfId="0" applyNumberFormat="1" applyFont="1" applyBorder="1"/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NumberFormat="1" applyFont="1"/>
    <xf numFmtId="0" fontId="0" fillId="0" borderId="0" xfId="0" applyNumberFormat="1"/>
    <xf numFmtId="49" fontId="0" fillId="0" borderId="1" xfId="0" applyNumberFormat="1" applyBorder="1" applyAlignment="1">
      <alignment horizontal="centerContinuous"/>
    </xf>
    <xf numFmtId="49" fontId="1" fillId="0" borderId="0" xfId="0" applyNumberFormat="1" applyFont="1" applyBorder="1" applyAlignment="1">
      <alignment horizontal="centerContinuous"/>
    </xf>
    <xf numFmtId="49" fontId="0" fillId="0" borderId="0" xfId="0" applyNumberFormat="1" applyBorder="1" applyAlignment="1">
      <alignment horizontal="centerContinuous"/>
    </xf>
    <xf numFmtId="49" fontId="2" fillId="0" borderId="0" xfId="0" applyNumberFormat="1" applyFont="1"/>
    <xf numFmtId="49" fontId="1" fillId="0" borderId="5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39" fontId="2" fillId="0" borderId="6" xfId="0" applyNumberFormat="1" applyFont="1" applyBorder="1"/>
    <xf numFmtId="49" fontId="3" fillId="0" borderId="0" xfId="0" applyNumberFormat="1" applyFont="1"/>
    <xf numFmtId="0" fontId="0" fillId="0" borderId="0" xfId="0" applyFont="1" applyAlignment="1"/>
    <xf numFmtId="0" fontId="0" fillId="0" borderId="0" xfId="0" applyFont="1"/>
    <xf numFmtId="49" fontId="0" fillId="0" borderId="0" xfId="0" applyNumberFormat="1" applyFont="1"/>
    <xf numFmtId="49" fontId="4" fillId="0" borderId="0" xfId="0" applyNumberFormat="1" applyFont="1"/>
    <xf numFmtId="6" fontId="5" fillId="0" borderId="0" xfId="0" applyNumberFormat="1" applyFont="1"/>
    <xf numFmtId="6" fontId="0" fillId="0" borderId="0" xfId="0" applyNumberFormat="1" applyFont="1"/>
    <xf numFmtId="6" fontId="5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6" fontId="5" fillId="0" borderId="3" xfId="0" applyNumberFormat="1" applyFont="1" applyBorder="1" applyAlignment="1">
      <alignment horizontal="right"/>
    </xf>
    <xf numFmtId="49" fontId="1" fillId="0" borderId="0" xfId="0" applyNumberFormat="1" applyFont="1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2" borderId="0" xfId="0" applyNumberFormat="1" applyFont="1" applyFill="1" applyAlignment="1">
      <alignment horizontal="center" vertical="center"/>
    </xf>
    <xf numFmtId="9" fontId="0" fillId="2" borderId="0" xfId="0" applyNumberFormat="1" applyFill="1" applyAlignment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0" applyNumberFormat="1" applyFont="1" applyFill="1" applyAlignment="1">
      <alignment horizontal="left" vertical="center"/>
    </xf>
    <xf numFmtId="49" fontId="1" fillId="0" borderId="0" xfId="0" applyNumberFormat="1" applyFont="1" applyBorder="1" applyAlignment="1">
      <alignment horizontal="center" wrapText="1"/>
    </xf>
    <xf numFmtId="39" fontId="1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O29"/>
  <sheetViews>
    <sheetView workbookViewId="0">
      <pane xSplit="4" ySplit="2" topLeftCell="AL9" activePane="bottomRight" state="frozenSplit"/>
      <selection pane="topRight" activeCell="E1" sqref="E1"/>
      <selection pane="bottomLeft" activeCell="A3" sqref="A3"/>
      <selection pane="bottomRight" activeCell="K20" sqref="K20"/>
    </sheetView>
  </sheetViews>
  <sheetFormatPr defaultRowHeight="15" x14ac:dyDescent="0.25"/>
  <cols>
    <col min="1" max="3" width="3" style="12" customWidth="1"/>
    <col min="4" max="4" width="24.5703125" style="12" customWidth="1"/>
    <col min="5" max="5" width="12.85546875" style="13" customWidth="1"/>
    <col min="6" max="6" width="2.28515625" style="13" customWidth="1"/>
    <col min="7" max="7" width="8.85546875" style="13" customWidth="1"/>
    <col min="8" max="8" width="2.28515625" style="13" customWidth="1"/>
    <col min="9" max="9" width="9" style="13" hidden="1" customWidth="1"/>
    <col min="10" max="10" width="2.28515625" style="13" customWidth="1"/>
    <col min="11" max="11" width="18" style="13" customWidth="1"/>
    <col min="12" max="12" width="2.28515625" style="13" customWidth="1"/>
    <col min="13" max="13" width="16.28515625" style="13" customWidth="1"/>
    <col min="14" max="14" width="2.28515625" style="13" customWidth="1"/>
    <col min="15" max="15" width="9.140625" style="13" bestFit="1" customWidth="1"/>
    <col min="16" max="16" width="2.28515625" style="13" customWidth="1"/>
    <col min="17" max="17" width="14.28515625" style="13" customWidth="1"/>
    <col min="18" max="18" width="2.28515625" style="13" customWidth="1"/>
    <col min="19" max="19" width="16.140625" style="13" customWidth="1"/>
    <col min="20" max="20" width="2.28515625" style="13" customWidth="1"/>
    <col min="21" max="21" width="25.5703125" style="13" hidden="1" customWidth="1"/>
    <col min="22" max="22" width="2.28515625" style="13" customWidth="1"/>
    <col min="23" max="23" width="17.85546875" style="13" bestFit="1" customWidth="1"/>
    <col min="24" max="24" width="2.28515625" style="13" customWidth="1"/>
    <col min="25" max="25" width="11.28515625" style="13" customWidth="1"/>
    <col min="26" max="26" width="2.28515625" style="13" customWidth="1"/>
    <col min="27" max="27" width="11.140625" style="13" bestFit="1" customWidth="1"/>
    <col min="28" max="28" width="2.28515625" style="13" customWidth="1"/>
    <col min="29" max="29" width="13.5703125" style="13" bestFit="1" customWidth="1"/>
    <col min="30" max="30" width="2.28515625" style="13" customWidth="1"/>
    <col min="31" max="31" width="14" style="13" bestFit="1" customWidth="1"/>
    <col min="32" max="32" width="2.28515625" style="13" customWidth="1"/>
    <col min="33" max="33" width="10.5703125" style="13" bestFit="1" customWidth="1"/>
    <col min="34" max="34" width="2.28515625" style="13" customWidth="1"/>
    <col min="35" max="35" width="19" style="13" customWidth="1"/>
    <col min="36" max="36" width="2.28515625" style="13" customWidth="1"/>
    <col min="37" max="37" width="17.7109375" style="13" customWidth="1"/>
    <col min="38" max="38" width="2.28515625" style="13" customWidth="1"/>
    <col min="39" max="39" width="14.85546875" style="13" customWidth="1"/>
    <col min="40" max="40" width="2.28515625" style="13" customWidth="1"/>
    <col min="41" max="41" width="12.140625" style="13" bestFit="1" customWidth="1"/>
    <col min="42" max="42" width="2.28515625" style="13" customWidth="1"/>
    <col min="43" max="43" width="19" style="13" bestFit="1" customWidth="1"/>
    <col min="44" max="44" width="2.28515625" style="13" customWidth="1"/>
    <col min="45" max="45" width="9.140625" style="13" bestFit="1" customWidth="1"/>
    <col min="46" max="46" width="2.28515625" style="13" customWidth="1"/>
    <col min="47" max="47" width="22.85546875" style="13" hidden="1" customWidth="1"/>
    <col min="48" max="48" width="2.28515625" style="13" hidden="1" customWidth="1"/>
    <col min="49" max="49" width="18.85546875" style="13" bestFit="1" customWidth="1"/>
    <col min="50" max="50" width="2.28515625" style="13" customWidth="1"/>
    <col min="51" max="51" width="10.5703125" style="13" hidden="1" customWidth="1"/>
    <col min="52" max="52" width="2.28515625" style="13" hidden="1" customWidth="1"/>
    <col min="53" max="53" width="12" style="13" bestFit="1" customWidth="1"/>
    <col min="54" max="54" width="2.28515625" style="13" customWidth="1"/>
    <col min="55" max="55" width="12.28515625" style="13" bestFit="1" customWidth="1"/>
    <col min="56" max="56" width="2.28515625" style="13" customWidth="1"/>
    <col min="57" max="57" width="15.5703125" style="13" hidden="1" customWidth="1"/>
    <col min="58" max="58" width="2.28515625" style="13" hidden="1" customWidth="1"/>
    <col min="59" max="59" width="16.5703125" style="13" customWidth="1"/>
    <col min="60" max="60" width="2.28515625" style="13" customWidth="1"/>
    <col min="61" max="61" width="23.140625" style="13" hidden="1" customWidth="1"/>
    <col min="62" max="62" width="2.28515625" style="13" hidden="1" customWidth="1"/>
    <col min="63" max="63" width="12.28515625" style="13" bestFit="1" customWidth="1"/>
    <col min="64" max="64" width="2.28515625" style="13" customWidth="1"/>
    <col min="65" max="65" width="11.140625" style="13" bestFit="1" customWidth="1"/>
    <col min="66" max="66" width="2.28515625" style="13" customWidth="1"/>
    <col min="67" max="67" width="7.85546875" style="13" bestFit="1" customWidth="1"/>
  </cols>
  <sheetData>
    <row r="1" spans="1:67" s="33" customFormat="1" ht="30" customHeight="1" x14ac:dyDescent="0.25">
      <c r="A1" s="31"/>
      <c r="B1" s="31"/>
      <c r="C1" s="31"/>
      <c r="D1" s="31"/>
      <c r="E1" s="32"/>
      <c r="F1" s="32"/>
      <c r="G1" s="31" t="s">
        <v>55</v>
      </c>
      <c r="H1" s="32"/>
      <c r="I1" s="32"/>
      <c r="J1" s="32"/>
      <c r="K1" s="32"/>
      <c r="L1" s="32"/>
      <c r="M1" s="32"/>
      <c r="N1" s="32"/>
      <c r="O1" s="32"/>
      <c r="P1" s="32"/>
      <c r="Q1" s="31" t="s">
        <v>61</v>
      </c>
      <c r="R1" s="32"/>
      <c r="S1" s="31" t="s">
        <v>55</v>
      </c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1" t="s">
        <v>72</v>
      </c>
      <c r="AN1" s="32"/>
      <c r="AO1" s="31" t="s">
        <v>73</v>
      </c>
      <c r="AP1" s="32"/>
      <c r="AQ1" s="31" t="s">
        <v>74</v>
      </c>
      <c r="AR1" s="32"/>
      <c r="AS1" s="31" t="s">
        <v>75</v>
      </c>
      <c r="AT1" s="32"/>
      <c r="AU1" s="31" t="s">
        <v>76</v>
      </c>
      <c r="AV1" s="32"/>
      <c r="AW1" s="31" t="s">
        <v>77</v>
      </c>
      <c r="AX1" s="32"/>
      <c r="AY1" s="32"/>
      <c r="AZ1" s="32"/>
      <c r="BA1" s="32"/>
      <c r="BB1" s="32"/>
      <c r="BC1" s="31" t="s">
        <v>55</v>
      </c>
      <c r="BD1" s="32"/>
      <c r="BE1" s="32"/>
      <c r="BF1" s="32"/>
      <c r="BG1" s="31" t="s">
        <v>153</v>
      </c>
      <c r="BH1" s="32"/>
      <c r="BI1" s="32"/>
      <c r="BJ1" s="32"/>
      <c r="BK1" s="32"/>
      <c r="BL1" s="32"/>
      <c r="BM1" s="32"/>
      <c r="BN1" s="32"/>
      <c r="BO1" s="32"/>
    </row>
    <row r="2" spans="1:67" s="33" customFormat="1" ht="30.75" customHeight="1" thickBot="1" x14ac:dyDescent="0.3">
      <c r="A2" s="31"/>
      <c r="B2" s="31"/>
      <c r="C2" s="31"/>
      <c r="D2" s="31"/>
      <c r="E2" s="34" t="s">
        <v>53</v>
      </c>
      <c r="F2" s="32"/>
      <c r="G2" s="34" t="s">
        <v>54</v>
      </c>
      <c r="H2" s="32"/>
      <c r="I2" s="34" t="s">
        <v>56</v>
      </c>
      <c r="J2" s="32"/>
      <c r="K2" s="34" t="s">
        <v>57</v>
      </c>
      <c r="L2" s="32"/>
      <c r="M2" s="34" t="s">
        <v>58</v>
      </c>
      <c r="N2" s="32"/>
      <c r="O2" s="34" t="s">
        <v>59</v>
      </c>
      <c r="P2" s="32"/>
      <c r="Q2" s="34" t="s">
        <v>60</v>
      </c>
      <c r="R2" s="32"/>
      <c r="S2" s="34" t="s">
        <v>60</v>
      </c>
      <c r="T2" s="32"/>
      <c r="U2" s="34" t="s">
        <v>62</v>
      </c>
      <c r="V2" s="32"/>
      <c r="W2" s="34" t="s">
        <v>63</v>
      </c>
      <c r="X2" s="32"/>
      <c r="Y2" s="34" t="s">
        <v>64</v>
      </c>
      <c r="Z2" s="32"/>
      <c r="AA2" s="34" t="s">
        <v>65</v>
      </c>
      <c r="AB2" s="32"/>
      <c r="AC2" s="34" t="s">
        <v>66</v>
      </c>
      <c r="AD2" s="32"/>
      <c r="AE2" s="34" t="s">
        <v>67</v>
      </c>
      <c r="AF2" s="32"/>
      <c r="AG2" s="34" t="s">
        <v>68</v>
      </c>
      <c r="AH2" s="32"/>
      <c r="AI2" s="34" t="s">
        <v>69</v>
      </c>
      <c r="AJ2" s="32"/>
      <c r="AK2" s="34" t="s">
        <v>70</v>
      </c>
      <c r="AL2" s="32"/>
      <c r="AM2" s="34" t="s">
        <v>71</v>
      </c>
      <c r="AN2" s="32"/>
      <c r="AO2" s="34" t="s">
        <v>71</v>
      </c>
      <c r="AP2" s="32"/>
      <c r="AQ2" s="34" t="s">
        <v>71</v>
      </c>
      <c r="AR2" s="32"/>
      <c r="AS2" s="34" t="s">
        <v>71</v>
      </c>
      <c r="AT2" s="32"/>
      <c r="AU2" s="34" t="s">
        <v>71</v>
      </c>
      <c r="AV2" s="32"/>
      <c r="AW2" s="34" t="s">
        <v>71</v>
      </c>
      <c r="AX2" s="32"/>
      <c r="AY2" s="34" t="s">
        <v>78</v>
      </c>
      <c r="AZ2" s="32"/>
      <c r="BA2" s="34" t="s">
        <v>79</v>
      </c>
      <c r="BB2" s="32"/>
      <c r="BC2" s="34" t="s">
        <v>80</v>
      </c>
      <c r="BD2" s="32"/>
      <c r="BE2" s="34" t="s">
        <v>81</v>
      </c>
      <c r="BF2" s="32"/>
      <c r="BG2" s="34" t="s">
        <v>82</v>
      </c>
      <c r="BH2" s="32"/>
      <c r="BI2" s="34" t="s">
        <v>83</v>
      </c>
      <c r="BJ2" s="32"/>
      <c r="BK2" s="34" t="s">
        <v>84</v>
      </c>
      <c r="BL2" s="32"/>
      <c r="BM2" s="34" t="s">
        <v>154</v>
      </c>
      <c r="BN2" s="32"/>
      <c r="BO2" s="34" t="s">
        <v>52</v>
      </c>
    </row>
    <row r="3" spans="1:67" ht="15.75" thickTop="1" x14ac:dyDescent="0.25">
      <c r="A3" s="1"/>
      <c r="B3" s="1" t="s">
        <v>85</v>
      </c>
      <c r="C3" s="1"/>
      <c r="D3" s="1"/>
      <c r="E3" s="2"/>
      <c r="F3" s="17"/>
      <c r="G3" s="2"/>
      <c r="H3" s="17"/>
      <c r="I3" s="2"/>
      <c r="J3" s="17"/>
      <c r="K3" s="2"/>
      <c r="L3" s="17"/>
      <c r="M3" s="2"/>
      <c r="N3" s="17"/>
      <c r="O3" s="2"/>
      <c r="P3" s="17"/>
      <c r="Q3" s="2"/>
      <c r="R3" s="17"/>
      <c r="S3" s="2"/>
      <c r="T3" s="17"/>
      <c r="U3" s="2"/>
      <c r="V3" s="17"/>
      <c r="W3" s="2"/>
      <c r="X3" s="17"/>
      <c r="Y3" s="2"/>
      <c r="Z3" s="17"/>
      <c r="AA3" s="2"/>
      <c r="AB3" s="17"/>
      <c r="AC3" s="2"/>
      <c r="AD3" s="17"/>
      <c r="AE3" s="2"/>
      <c r="AF3" s="17"/>
      <c r="AG3" s="2"/>
      <c r="AH3" s="17"/>
      <c r="AI3" s="2"/>
      <c r="AJ3" s="17"/>
      <c r="AK3" s="2"/>
      <c r="AL3" s="17"/>
      <c r="AM3" s="2"/>
      <c r="AN3" s="17"/>
      <c r="AO3" s="2"/>
      <c r="AP3" s="17"/>
      <c r="AQ3" s="2"/>
      <c r="AR3" s="17"/>
      <c r="AS3" s="2"/>
      <c r="AT3" s="17"/>
      <c r="AU3" s="2"/>
      <c r="AV3" s="17"/>
      <c r="AW3" s="2"/>
      <c r="AX3" s="17"/>
      <c r="AY3" s="2"/>
      <c r="AZ3" s="17"/>
      <c r="BA3" s="2"/>
      <c r="BB3" s="17"/>
      <c r="BC3" s="2"/>
      <c r="BD3" s="17"/>
      <c r="BE3" s="2"/>
      <c r="BF3" s="17"/>
      <c r="BG3" s="2"/>
      <c r="BH3" s="17"/>
      <c r="BI3" s="2"/>
      <c r="BJ3" s="17"/>
      <c r="BK3" s="2"/>
      <c r="BL3" s="17"/>
      <c r="BM3" s="2"/>
      <c r="BN3" s="17"/>
      <c r="BO3" s="2"/>
    </row>
    <row r="4" spans="1:67" x14ac:dyDescent="0.25">
      <c r="A4" s="1"/>
      <c r="B4" s="1"/>
      <c r="C4" s="1" t="s">
        <v>34</v>
      </c>
      <c r="D4" s="1"/>
      <c r="E4" s="2">
        <v>0</v>
      </c>
      <c r="F4" s="17"/>
      <c r="G4" s="2">
        <v>0</v>
      </c>
      <c r="H4" s="17"/>
      <c r="I4" s="2">
        <f>'P&amp;L Class_FY'!G4</f>
        <v>0</v>
      </c>
      <c r="J4" s="17"/>
      <c r="K4" s="2">
        <v>0</v>
      </c>
      <c r="L4" s="17"/>
      <c r="M4" s="2">
        <v>0</v>
      </c>
      <c r="N4" s="17"/>
      <c r="O4" s="2">
        <v>0</v>
      </c>
      <c r="P4" s="17"/>
      <c r="Q4" s="2">
        <v>0</v>
      </c>
      <c r="R4" s="17"/>
      <c r="S4" s="2">
        <v>0</v>
      </c>
      <c r="T4" s="17"/>
      <c r="U4" s="2">
        <f>ROUND(SUM('P&amp;L Class_FY'!Q4:'P&amp;L Class_FY'!S4),5)</f>
        <v>0</v>
      </c>
      <c r="V4" s="17"/>
      <c r="W4" s="2">
        <v>0</v>
      </c>
      <c r="X4" s="17"/>
      <c r="Y4" s="2">
        <v>0</v>
      </c>
      <c r="Z4" s="17"/>
      <c r="AA4" s="2">
        <v>0</v>
      </c>
      <c r="AB4" s="17"/>
      <c r="AC4" s="2">
        <v>0</v>
      </c>
      <c r="AD4" s="17"/>
      <c r="AE4" s="2">
        <v>0</v>
      </c>
      <c r="AF4" s="17"/>
      <c r="AG4" s="2">
        <v>0</v>
      </c>
      <c r="AH4" s="17"/>
      <c r="AI4" s="2">
        <v>0</v>
      </c>
      <c r="AJ4" s="17"/>
      <c r="AK4" s="2">
        <v>0</v>
      </c>
      <c r="AL4" s="17"/>
      <c r="AM4" s="2">
        <v>0</v>
      </c>
      <c r="AN4" s="17"/>
      <c r="AO4" s="2">
        <v>0</v>
      </c>
      <c r="AP4" s="17"/>
      <c r="AQ4" s="2">
        <v>0</v>
      </c>
      <c r="AR4" s="17"/>
      <c r="AS4" s="2">
        <v>0</v>
      </c>
      <c r="AT4" s="17"/>
      <c r="AU4" s="2">
        <v>0</v>
      </c>
      <c r="AV4" s="17"/>
      <c r="AW4" s="2">
        <v>0</v>
      </c>
      <c r="AX4" s="17"/>
      <c r="AY4" s="2">
        <f>ROUND(SUM('P&amp;L Class_FY'!AM4:'P&amp;L Class_FY'!AW4),5)</f>
        <v>0</v>
      </c>
      <c r="AZ4" s="17"/>
      <c r="BA4" s="2">
        <v>0</v>
      </c>
      <c r="BB4" s="17"/>
      <c r="BC4" s="2">
        <v>700</v>
      </c>
      <c r="BD4" s="17"/>
      <c r="BE4" s="2">
        <f>'P&amp;L Class_FY'!BC4</f>
        <v>700</v>
      </c>
      <c r="BF4" s="17"/>
      <c r="BG4" s="2">
        <v>0</v>
      </c>
      <c r="BH4" s="17"/>
      <c r="BI4" s="2">
        <f>'P&amp;L Class_FY'!BG4</f>
        <v>0</v>
      </c>
      <c r="BJ4" s="17"/>
      <c r="BK4" s="2">
        <v>0</v>
      </c>
      <c r="BL4" s="17"/>
      <c r="BM4" s="2">
        <v>0</v>
      </c>
      <c r="BN4" s="17"/>
      <c r="BO4" s="2">
        <f>ROUND('P&amp;L Class_FY'!E4+SUM('P&amp;L Class_FY'!I4:'P&amp;L Class_FY'!O4)+SUM('P&amp;L Class_FY'!U4:'P&amp;L Class_FY'!AK4)+SUM('P&amp;L Class_FY'!AY4:'P&amp;L Class_FY'!BA4)+'P&amp;L Class_FY'!BE4+SUM('P&amp;L Class_FY'!BI4:'P&amp;L Class_FY'!BM4),5)</f>
        <v>700</v>
      </c>
    </row>
    <row r="5" spans="1:67" x14ac:dyDescent="0.25">
      <c r="A5" s="1"/>
      <c r="B5" s="1"/>
      <c r="C5" s="1" t="s">
        <v>35</v>
      </c>
      <c r="D5" s="1"/>
      <c r="E5" s="2">
        <v>0</v>
      </c>
      <c r="F5" s="17"/>
      <c r="G5" s="2">
        <v>0</v>
      </c>
      <c r="H5" s="17"/>
      <c r="I5" s="2">
        <f>'P&amp;L Class_FY'!G5</f>
        <v>0</v>
      </c>
      <c r="J5" s="17"/>
      <c r="K5" s="2">
        <v>0</v>
      </c>
      <c r="L5" s="17"/>
      <c r="M5" s="2">
        <v>10000</v>
      </c>
      <c r="N5" s="17"/>
      <c r="O5" s="2">
        <v>0</v>
      </c>
      <c r="P5" s="17"/>
      <c r="Q5" s="2">
        <v>0</v>
      </c>
      <c r="R5" s="17"/>
      <c r="S5" s="2">
        <v>2000</v>
      </c>
      <c r="T5" s="17"/>
      <c r="U5" s="2">
        <f>ROUND(SUM('P&amp;L Class_FY'!Q5:'P&amp;L Class_FY'!S5),5)</f>
        <v>2000</v>
      </c>
      <c r="V5" s="17"/>
      <c r="W5" s="2">
        <v>0</v>
      </c>
      <c r="X5" s="17"/>
      <c r="Y5" s="2">
        <v>0</v>
      </c>
      <c r="Z5" s="17"/>
      <c r="AA5" s="2">
        <v>0</v>
      </c>
      <c r="AB5" s="17"/>
      <c r="AC5" s="2">
        <v>0</v>
      </c>
      <c r="AD5" s="17"/>
      <c r="AE5" s="2">
        <v>3310</v>
      </c>
      <c r="AF5" s="17"/>
      <c r="AG5" s="2">
        <v>0</v>
      </c>
      <c r="AH5" s="17"/>
      <c r="AI5" s="2">
        <v>0</v>
      </c>
      <c r="AJ5" s="17"/>
      <c r="AK5" s="2">
        <v>0</v>
      </c>
      <c r="AL5" s="17"/>
      <c r="AM5" s="2">
        <v>5000</v>
      </c>
      <c r="AN5" s="17"/>
      <c r="AO5" s="2">
        <v>0</v>
      </c>
      <c r="AP5" s="17"/>
      <c r="AQ5" s="2">
        <v>0</v>
      </c>
      <c r="AR5" s="17"/>
      <c r="AS5" s="2">
        <v>0</v>
      </c>
      <c r="AT5" s="17"/>
      <c r="AU5" s="2">
        <v>0</v>
      </c>
      <c r="AV5" s="17"/>
      <c r="AW5" s="2">
        <v>0</v>
      </c>
      <c r="AX5" s="17"/>
      <c r="AY5" s="2">
        <f>ROUND(SUM('P&amp;L Class_FY'!AM5:'P&amp;L Class_FY'!AW5),5)</f>
        <v>5000</v>
      </c>
      <c r="AZ5" s="17"/>
      <c r="BA5" s="2">
        <v>0</v>
      </c>
      <c r="BB5" s="17"/>
      <c r="BC5" s="2">
        <v>0</v>
      </c>
      <c r="BD5" s="17"/>
      <c r="BE5" s="2">
        <f>'P&amp;L Class_FY'!BC5</f>
        <v>0</v>
      </c>
      <c r="BF5" s="17"/>
      <c r="BG5" s="2">
        <v>0</v>
      </c>
      <c r="BH5" s="17"/>
      <c r="BI5" s="2">
        <f>'P&amp;L Class_FY'!BG5</f>
        <v>0</v>
      </c>
      <c r="BJ5" s="17"/>
      <c r="BK5" s="2">
        <v>30000</v>
      </c>
      <c r="BL5" s="17"/>
      <c r="BM5" s="2">
        <v>0</v>
      </c>
      <c r="BN5" s="17"/>
      <c r="BO5" s="2">
        <f>ROUND('P&amp;L Class_FY'!E5+SUM('P&amp;L Class_FY'!I5:'P&amp;L Class_FY'!O5)+SUM('P&amp;L Class_FY'!U5:'P&amp;L Class_FY'!AK5)+SUM('P&amp;L Class_FY'!AY5:'P&amp;L Class_FY'!BA5)+'P&amp;L Class_FY'!BE5+SUM('P&amp;L Class_FY'!BI5:'P&amp;L Class_FY'!BM5),5)</f>
        <v>50310</v>
      </c>
    </row>
    <row r="6" spans="1:67" x14ac:dyDescent="0.25">
      <c r="A6" s="1"/>
      <c r="B6" s="1"/>
      <c r="C6" s="1" t="s">
        <v>36</v>
      </c>
      <c r="D6" s="1"/>
      <c r="E6" s="2">
        <v>0</v>
      </c>
      <c r="F6" s="17"/>
      <c r="G6" s="2">
        <v>0</v>
      </c>
      <c r="H6" s="17"/>
      <c r="I6" s="2">
        <f>'P&amp;L Class_FY'!G6</f>
        <v>0</v>
      </c>
      <c r="J6" s="17"/>
      <c r="K6" s="2">
        <v>0</v>
      </c>
      <c r="L6" s="17"/>
      <c r="M6" s="2">
        <v>0</v>
      </c>
      <c r="N6" s="17"/>
      <c r="O6" s="2">
        <v>0</v>
      </c>
      <c r="P6" s="17"/>
      <c r="Q6" s="2">
        <v>0</v>
      </c>
      <c r="R6" s="17"/>
      <c r="S6" s="2">
        <v>0</v>
      </c>
      <c r="T6" s="17"/>
      <c r="U6" s="2">
        <f>ROUND(SUM('P&amp;L Class_FY'!Q6:'P&amp;L Class_FY'!S6),5)</f>
        <v>0</v>
      </c>
      <c r="V6" s="17"/>
      <c r="W6" s="2">
        <v>0</v>
      </c>
      <c r="X6" s="17"/>
      <c r="Y6" s="2">
        <v>0</v>
      </c>
      <c r="Z6" s="17"/>
      <c r="AA6" s="2">
        <v>0</v>
      </c>
      <c r="AB6" s="17"/>
      <c r="AC6" s="2">
        <v>0</v>
      </c>
      <c r="AD6" s="17"/>
      <c r="AE6" s="2">
        <v>0</v>
      </c>
      <c r="AF6" s="17"/>
      <c r="AG6" s="2">
        <v>0</v>
      </c>
      <c r="AH6" s="17"/>
      <c r="AI6" s="2">
        <v>0</v>
      </c>
      <c r="AJ6" s="17"/>
      <c r="AK6" s="2">
        <v>0</v>
      </c>
      <c r="AL6" s="17"/>
      <c r="AM6" s="2">
        <v>0</v>
      </c>
      <c r="AN6" s="17"/>
      <c r="AO6" s="2">
        <v>0</v>
      </c>
      <c r="AP6" s="17"/>
      <c r="AQ6" s="2">
        <v>0</v>
      </c>
      <c r="AR6" s="17"/>
      <c r="AS6" s="2">
        <v>0</v>
      </c>
      <c r="AT6" s="17"/>
      <c r="AU6" s="2">
        <v>0</v>
      </c>
      <c r="AV6" s="17"/>
      <c r="AW6" s="2">
        <v>0</v>
      </c>
      <c r="AX6" s="17"/>
      <c r="AY6" s="2">
        <f>ROUND(SUM('P&amp;L Class_FY'!AM6:'P&amp;L Class_FY'!AW6),5)</f>
        <v>0</v>
      </c>
      <c r="AZ6" s="17"/>
      <c r="BA6" s="2">
        <v>0</v>
      </c>
      <c r="BB6" s="17"/>
      <c r="BC6" s="2">
        <v>0</v>
      </c>
      <c r="BD6" s="17"/>
      <c r="BE6" s="2">
        <f>'P&amp;L Class_FY'!BC6</f>
        <v>0</v>
      </c>
      <c r="BF6" s="17"/>
      <c r="BG6" s="2">
        <v>0</v>
      </c>
      <c r="BH6" s="17"/>
      <c r="BI6" s="2">
        <f>'P&amp;L Class_FY'!BG6</f>
        <v>0</v>
      </c>
      <c r="BJ6" s="17"/>
      <c r="BK6" s="2">
        <v>0</v>
      </c>
      <c r="BL6" s="17"/>
      <c r="BM6" s="2">
        <v>1000</v>
      </c>
      <c r="BN6" s="17"/>
      <c r="BO6" s="2">
        <f>ROUND('P&amp;L Class_FY'!E6+SUM('P&amp;L Class_FY'!I6:'P&amp;L Class_FY'!O6)+SUM('P&amp;L Class_FY'!U6:'P&amp;L Class_FY'!AK6)+SUM('P&amp;L Class_FY'!AY6:'P&amp;L Class_FY'!BA6)+'P&amp;L Class_FY'!BE6+SUM('P&amp;L Class_FY'!BI6:'P&amp;L Class_FY'!BM6),5)</f>
        <v>1000</v>
      </c>
    </row>
    <row r="7" spans="1:67" x14ac:dyDescent="0.25">
      <c r="A7" s="1"/>
      <c r="B7" s="1"/>
      <c r="C7" s="1" t="s">
        <v>37</v>
      </c>
      <c r="D7" s="1"/>
      <c r="E7" s="2">
        <v>0</v>
      </c>
      <c r="F7" s="17"/>
      <c r="G7" s="2">
        <v>0</v>
      </c>
      <c r="H7" s="17"/>
      <c r="I7" s="2">
        <f>'P&amp;L Class_FY'!G7</f>
        <v>0</v>
      </c>
      <c r="J7" s="17"/>
      <c r="K7" s="2">
        <v>0</v>
      </c>
      <c r="L7" s="17"/>
      <c r="M7" s="2">
        <v>0</v>
      </c>
      <c r="N7" s="17"/>
      <c r="O7" s="2">
        <v>0</v>
      </c>
      <c r="P7" s="17"/>
      <c r="Q7" s="2">
        <v>0</v>
      </c>
      <c r="R7" s="17"/>
      <c r="S7" s="2">
        <v>0</v>
      </c>
      <c r="T7" s="17"/>
      <c r="U7" s="2">
        <f>ROUND(SUM('P&amp;L Class_FY'!Q7:'P&amp;L Class_FY'!S7),5)</f>
        <v>0</v>
      </c>
      <c r="V7" s="17"/>
      <c r="W7" s="2">
        <v>0</v>
      </c>
      <c r="X7" s="17"/>
      <c r="Y7" s="2">
        <v>0</v>
      </c>
      <c r="Z7" s="17"/>
      <c r="AA7" s="2">
        <v>0</v>
      </c>
      <c r="AB7" s="17"/>
      <c r="AC7" s="2">
        <v>0</v>
      </c>
      <c r="AD7" s="17"/>
      <c r="AE7" s="2">
        <v>0</v>
      </c>
      <c r="AF7" s="17"/>
      <c r="AG7" s="2">
        <v>707.97</v>
      </c>
      <c r="AH7" s="17"/>
      <c r="AI7" s="2">
        <v>0</v>
      </c>
      <c r="AJ7" s="17"/>
      <c r="AK7" s="2">
        <v>0</v>
      </c>
      <c r="AL7" s="17"/>
      <c r="AM7" s="2">
        <v>0</v>
      </c>
      <c r="AN7" s="17"/>
      <c r="AO7" s="2">
        <v>0</v>
      </c>
      <c r="AP7" s="17"/>
      <c r="AQ7" s="2">
        <v>0</v>
      </c>
      <c r="AR7" s="17"/>
      <c r="AS7" s="2">
        <v>0</v>
      </c>
      <c r="AT7" s="17"/>
      <c r="AU7" s="2">
        <v>0</v>
      </c>
      <c r="AV7" s="17"/>
      <c r="AW7" s="2">
        <v>0</v>
      </c>
      <c r="AX7" s="17"/>
      <c r="AY7" s="2">
        <f>ROUND(SUM('P&amp;L Class_FY'!AM7:'P&amp;L Class_FY'!AW7),5)</f>
        <v>0</v>
      </c>
      <c r="AZ7" s="17"/>
      <c r="BA7" s="2">
        <v>0</v>
      </c>
      <c r="BB7" s="17"/>
      <c r="BC7" s="2">
        <v>0</v>
      </c>
      <c r="BD7" s="17"/>
      <c r="BE7" s="2">
        <f>'P&amp;L Class_FY'!BC7</f>
        <v>0</v>
      </c>
      <c r="BF7" s="17"/>
      <c r="BG7" s="2">
        <v>0</v>
      </c>
      <c r="BH7" s="17"/>
      <c r="BI7" s="2">
        <f>'P&amp;L Class_FY'!BG7</f>
        <v>0</v>
      </c>
      <c r="BJ7" s="17"/>
      <c r="BK7" s="2">
        <v>0</v>
      </c>
      <c r="BL7" s="17"/>
      <c r="BM7" s="2">
        <v>0</v>
      </c>
      <c r="BN7" s="17"/>
      <c r="BO7" s="2">
        <f>ROUND('P&amp;L Class_FY'!E7+SUM('P&amp;L Class_FY'!I7:'P&amp;L Class_FY'!O7)+SUM('P&amp;L Class_FY'!U7:'P&amp;L Class_FY'!AK7)+SUM('P&amp;L Class_FY'!AY7:'P&amp;L Class_FY'!BA7)+'P&amp;L Class_FY'!BE7+SUM('P&amp;L Class_FY'!BI7:'P&amp;L Class_FY'!BM7),5)</f>
        <v>707.97</v>
      </c>
    </row>
    <row r="8" spans="1:67" ht="15.75" thickBot="1" x14ac:dyDescent="0.3">
      <c r="A8" s="1"/>
      <c r="B8" s="1"/>
      <c r="C8" s="1" t="s">
        <v>38</v>
      </c>
      <c r="D8" s="1"/>
      <c r="E8" s="20">
        <v>0</v>
      </c>
      <c r="F8" s="17"/>
      <c r="G8" s="20">
        <v>0</v>
      </c>
      <c r="H8" s="17"/>
      <c r="I8" s="20">
        <f>'P&amp;L Class_FY'!G8</f>
        <v>0</v>
      </c>
      <c r="J8" s="17"/>
      <c r="K8" s="20">
        <v>0</v>
      </c>
      <c r="L8" s="17"/>
      <c r="M8" s="20">
        <v>0</v>
      </c>
      <c r="N8" s="17"/>
      <c r="O8" s="20">
        <v>0</v>
      </c>
      <c r="P8" s="17"/>
      <c r="Q8" s="20">
        <v>0</v>
      </c>
      <c r="R8" s="17"/>
      <c r="S8" s="20">
        <v>0</v>
      </c>
      <c r="T8" s="17"/>
      <c r="U8" s="20">
        <f>ROUND(SUM('P&amp;L Class_FY'!Q8:'P&amp;L Class_FY'!S8),5)</f>
        <v>0</v>
      </c>
      <c r="V8" s="17"/>
      <c r="W8" s="20">
        <v>0</v>
      </c>
      <c r="X8" s="17"/>
      <c r="Y8" s="20">
        <v>0</v>
      </c>
      <c r="Z8" s="17"/>
      <c r="AA8" s="20">
        <v>0</v>
      </c>
      <c r="AB8" s="17"/>
      <c r="AC8" s="20">
        <v>0</v>
      </c>
      <c r="AD8" s="17"/>
      <c r="AE8" s="20">
        <v>0</v>
      </c>
      <c r="AF8" s="17"/>
      <c r="AG8" s="20">
        <v>0</v>
      </c>
      <c r="AH8" s="17"/>
      <c r="AI8" s="20">
        <v>0</v>
      </c>
      <c r="AJ8" s="17"/>
      <c r="AK8" s="20">
        <v>0</v>
      </c>
      <c r="AL8" s="17"/>
      <c r="AM8" s="20">
        <v>0</v>
      </c>
      <c r="AN8" s="17"/>
      <c r="AO8" s="20">
        <v>1281</v>
      </c>
      <c r="AP8" s="17"/>
      <c r="AQ8" s="20">
        <v>0</v>
      </c>
      <c r="AR8" s="17"/>
      <c r="AS8" s="20">
        <v>0</v>
      </c>
      <c r="AT8" s="17"/>
      <c r="AU8" s="20">
        <v>0</v>
      </c>
      <c r="AV8" s="17"/>
      <c r="AW8" s="20">
        <v>0</v>
      </c>
      <c r="AX8" s="17"/>
      <c r="AY8" s="20">
        <f>ROUND(SUM('P&amp;L Class_FY'!AM8:'P&amp;L Class_FY'!AW8),5)</f>
        <v>1281</v>
      </c>
      <c r="AZ8" s="17"/>
      <c r="BA8" s="20">
        <v>0</v>
      </c>
      <c r="BB8" s="17"/>
      <c r="BC8" s="20">
        <v>0</v>
      </c>
      <c r="BD8" s="17"/>
      <c r="BE8" s="20">
        <f>'P&amp;L Class_FY'!BC8</f>
        <v>0</v>
      </c>
      <c r="BF8" s="17"/>
      <c r="BG8" s="20">
        <v>0</v>
      </c>
      <c r="BH8" s="17"/>
      <c r="BI8" s="20">
        <f>'P&amp;L Class_FY'!BG8</f>
        <v>0</v>
      </c>
      <c r="BJ8" s="17"/>
      <c r="BK8" s="20">
        <v>0</v>
      </c>
      <c r="BL8" s="17"/>
      <c r="BM8" s="20">
        <v>0</v>
      </c>
      <c r="BN8" s="17"/>
      <c r="BO8" s="20">
        <f>ROUND('P&amp;L Class_FY'!E8+SUM('P&amp;L Class_FY'!I8:'P&amp;L Class_FY'!O8)+SUM('P&amp;L Class_FY'!U8:'P&amp;L Class_FY'!AK8)+SUM('P&amp;L Class_FY'!AY8:'P&amp;L Class_FY'!BA8)+'P&amp;L Class_FY'!BE8+SUM('P&amp;L Class_FY'!BI8:'P&amp;L Class_FY'!BM8),5)</f>
        <v>1281</v>
      </c>
    </row>
    <row r="9" spans="1:67" x14ac:dyDescent="0.25">
      <c r="A9" s="1"/>
      <c r="B9" s="1" t="s">
        <v>86</v>
      </c>
      <c r="C9" s="1"/>
      <c r="D9" s="1"/>
      <c r="E9" s="2">
        <f>ROUND(SUM('P&amp;L Class_FY'!E3:'P&amp;L Class_FY'!E8),5)</f>
        <v>0</v>
      </c>
      <c r="F9" s="17"/>
      <c r="G9" s="2">
        <f>ROUND(SUM('P&amp;L Class_FY'!G3:'P&amp;L Class_FY'!G8),5)</f>
        <v>0</v>
      </c>
      <c r="H9" s="17"/>
      <c r="I9" s="2">
        <f>'P&amp;L Class_FY'!G9</f>
        <v>0</v>
      </c>
      <c r="J9" s="17"/>
      <c r="K9" s="2">
        <f>ROUND(SUM('P&amp;L Class_FY'!K3:'P&amp;L Class_FY'!K8),5)</f>
        <v>0</v>
      </c>
      <c r="L9" s="17"/>
      <c r="M9" s="2">
        <f>ROUND(SUM('P&amp;L Class_FY'!M3:'P&amp;L Class_FY'!M8),5)</f>
        <v>10000</v>
      </c>
      <c r="N9" s="17"/>
      <c r="O9" s="2">
        <f>ROUND(SUM('P&amp;L Class_FY'!O3:'P&amp;L Class_FY'!O8),5)</f>
        <v>0</v>
      </c>
      <c r="P9" s="17"/>
      <c r="Q9" s="2">
        <f>ROUND(SUM('P&amp;L Class_FY'!Q3:'P&amp;L Class_FY'!Q8),5)</f>
        <v>0</v>
      </c>
      <c r="R9" s="17"/>
      <c r="S9" s="2">
        <f>ROUND(SUM('P&amp;L Class_FY'!S3:'P&amp;L Class_FY'!S8),5)</f>
        <v>2000</v>
      </c>
      <c r="T9" s="17"/>
      <c r="U9" s="2">
        <f>ROUND(SUM('P&amp;L Class_FY'!Q9:'P&amp;L Class_FY'!S9),5)</f>
        <v>2000</v>
      </c>
      <c r="V9" s="17"/>
      <c r="W9" s="2">
        <f>ROUND(SUM('P&amp;L Class_FY'!W3:'P&amp;L Class_FY'!W8),5)</f>
        <v>0</v>
      </c>
      <c r="X9" s="17"/>
      <c r="Y9" s="2">
        <f>ROUND(SUM('P&amp;L Class_FY'!Y3:'P&amp;L Class_FY'!Y8),5)</f>
        <v>0</v>
      </c>
      <c r="Z9" s="17"/>
      <c r="AA9" s="2">
        <f>ROUND(SUM('P&amp;L Class_FY'!AA3:'P&amp;L Class_FY'!AA8),5)</f>
        <v>0</v>
      </c>
      <c r="AB9" s="17"/>
      <c r="AC9" s="2">
        <f>ROUND(SUM('P&amp;L Class_FY'!AC3:'P&amp;L Class_FY'!AC8),5)</f>
        <v>0</v>
      </c>
      <c r="AD9" s="17"/>
      <c r="AE9" s="2">
        <f>ROUND(SUM('P&amp;L Class_FY'!AE3:'P&amp;L Class_FY'!AE8),5)</f>
        <v>3310</v>
      </c>
      <c r="AF9" s="17"/>
      <c r="AG9" s="2">
        <f>ROUND(SUM('P&amp;L Class_FY'!AG3:'P&amp;L Class_FY'!AG8),5)</f>
        <v>707.97</v>
      </c>
      <c r="AH9" s="17"/>
      <c r="AI9" s="2">
        <f>ROUND(SUM('P&amp;L Class_FY'!AI3:'P&amp;L Class_FY'!AI8),5)</f>
        <v>0</v>
      </c>
      <c r="AJ9" s="17"/>
      <c r="AK9" s="2">
        <f>ROUND(SUM('P&amp;L Class_FY'!AK3:'P&amp;L Class_FY'!AK8),5)</f>
        <v>0</v>
      </c>
      <c r="AL9" s="17"/>
      <c r="AM9" s="2">
        <f>ROUND(SUM('P&amp;L Class_FY'!AM3:'P&amp;L Class_FY'!AM8),5)</f>
        <v>5000</v>
      </c>
      <c r="AN9" s="17"/>
      <c r="AO9" s="2">
        <f>ROUND(SUM('P&amp;L Class_FY'!AO3:'P&amp;L Class_FY'!AO8),5)</f>
        <v>1281</v>
      </c>
      <c r="AP9" s="17"/>
      <c r="AQ9" s="2">
        <f>ROUND(SUM('P&amp;L Class_FY'!AQ3:'P&amp;L Class_FY'!AQ8),5)</f>
        <v>0</v>
      </c>
      <c r="AR9" s="17"/>
      <c r="AS9" s="2">
        <f>ROUND(SUM('P&amp;L Class_FY'!AS3:'P&amp;L Class_FY'!AS8),5)</f>
        <v>0</v>
      </c>
      <c r="AT9" s="17"/>
      <c r="AU9" s="2">
        <f>ROUND(SUM('P&amp;L Class_FY'!AU3:'P&amp;L Class_FY'!AU8),5)</f>
        <v>0</v>
      </c>
      <c r="AV9" s="17"/>
      <c r="AW9" s="2">
        <f>ROUND(SUM('P&amp;L Class_FY'!AW3:'P&amp;L Class_FY'!AW8),5)</f>
        <v>0</v>
      </c>
      <c r="AX9" s="17"/>
      <c r="AY9" s="2">
        <f>ROUND(SUM('P&amp;L Class_FY'!AM9:'P&amp;L Class_FY'!AW9),5)</f>
        <v>6281</v>
      </c>
      <c r="AZ9" s="17"/>
      <c r="BA9" s="2">
        <f>ROUND(SUM('P&amp;L Class_FY'!BA3:'P&amp;L Class_FY'!BA8),5)</f>
        <v>0</v>
      </c>
      <c r="BB9" s="17"/>
      <c r="BC9" s="2">
        <f>ROUND(SUM('P&amp;L Class_FY'!BC3:'P&amp;L Class_FY'!BC8),5)</f>
        <v>700</v>
      </c>
      <c r="BD9" s="17"/>
      <c r="BE9" s="2">
        <f>'P&amp;L Class_FY'!BC9</f>
        <v>700</v>
      </c>
      <c r="BF9" s="17"/>
      <c r="BG9" s="2">
        <f>ROUND(SUM('P&amp;L Class_FY'!BG3:'P&amp;L Class_FY'!BG8),5)</f>
        <v>0</v>
      </c>
      <c r="BH9" s="17"/>
      <c r="BI9" s="2">
        <f>'P&amp;L Class_FY'!BG9</f>
        <v>0</v>
      </c>
      <c r="BJ9" s="17"/>
      <c r="BK9" s="2">
        <f>ROUND(SUM('P&amp;L Class_FY'!BK3:'P&amp;L Class_FY'!BK8),5)</f>
        <v>30000</v>
      </c>
      <c r="BL9" s="17"/>
      <c r="BM9" s="2">
        <f>ROUND(SUM('P&amp;L Class_FY'!BM3:'P&amp;L Class_FY'!BM8),5)</f>
        <v>1000</v>
      </c>
      <c r="BN9" s="17"/>
      <c r="BO9" s="2">
        <f>ROUND('P&amp;L Class_FY'!E9+SUM('P&amp;L Class_FY'!I9:'P&amp;L Class_FY'!O9)+SUM('P&amp;L Class_FY'!U9:'P&amp;L Class_FY'!AK9)+SUM('P&amp;L Class_FY'!AY9:'P&amp;L Class_FY'!BA9)+'P&amp;L Class_FY'!BE9+SUM('P&amp;L Class_FY'!BI9:'P&amp;L Class_FY'!BM9),5)</f>
        <v>53998.97</v>
      </c>
    </row>
    <row r="10" spans="1:67" ht="30" customHeight="1" x14ac:dyDescent="0.25">
      <c r="A10" s="1"/>
      <c r="B10" s="1" t="s">
        <v>87</v>
      </c>
      <c r="C10" s="1"/>
      <c r="D10" s="1"/>
      <c r="E10" s="2"/>
      <c r="F10" s="17"/>
      <c r="G10" s="2"/>
      <c r="H10" s="17"/>
      <c r="I10" s="2"/>
      <c r="J10" s="17"/>
      <c r="K10" s="2"/>
      <c r="L10" s="17"/>
      <c r="M10" s="2"/>
      <c r="N10" s="17"/>
      <c r="O10" s="2"/>
      <c r="P10" s="17"/>
      <c r="Q10" s="2"/>
      <c r="R10" s="17"/>
      <c r="S10" s="2"/>
      <c r="T10" s="17"/>
      <c r="U10" s="2"/>
      <c r="V10" s="17"/>
      <c r="W10" s="2"/>
      <c r="X10" s="17"/>
      <c r="Y10" s="2"/>
      <c r="Z10" s="17"/>
      <c r="AA10" s="2"/>
      <c r="AB10" s="17"/>
      <c r="AC10" s="2"/>
      <c r="AD10" s="17"/>
      <c r="AE10" s="2"/>
      <c r="AF10" s="17"/>
      <c r="AG10" s="2"/>
      <c r="AH10" s="17"/>
      <c r="AI10" s="2"/>
      <c r="AJ10" s="17"/>
      <c r="AK10" s="2"/>
      <c r="AL10" s="17"/>
      <c r="AM10" s="2"/>
      <c r="AN10" s="17"/>
      <c r="AO10" s="2"/>
      <c r="AP10" s="17"/>
      <c r="AQ10" s="2"/>
      <c r="AR10" s="17"/>
      <c r="AS10" s="2"/>
      <c r="AT10" s="17"/>
      <c r="AU10" s="2"/>
      <c r="AV10" s="17"/>
      <c r="AW10" s="2"/>
      <c r="AX10" s="17"/>
      <c r="AY10" s="2"/>
      <c r="AZ10" s="17"/>
      <c r="BA10" s="2"/>
      <c r="BB10" s="17"/>
      <c r="BC10" s="2"/>
      <c r="BD10" s="17"/>
      <c r="BE10" s="2"/>
      <c r="BF10" s="17"/>
      <c r="BG10" s="2"/>
      <c r="BH10" s="17"/>
      <c r="BI10" s="2"/>
      <c r="BJ10" s="17"/>
      <c r="BK10" s="2"/>
      <c r="BL10" s="17"/>
      <c r="BM10" s="2"/>
      <c r="BN10" s="17"/>
      <c r="BO10" s="2"/>
    </row>
    <row r="11" spans="1:67" x14ac:dyDescent="0.25">
      <c r="A11" s="1"/>
      <c r="B11" s="1"/>
      <c r="C11" s="1" t="s">
        <v>39</v>
      </c>
      <c r="D11" s="1"/>
      <c r="E11" s="2">
        <v>0</v>
      </c>
      <c r="F11" s="17"/>
      <c r="G11" s="2">
        <v>0</v>
      </c>
      <c r="H11" s="17"/>
      <c r="I11" s="2">
        <f>'P&amp;L Class_FY'!G11</f>
        <v>0</v>
      </c>
      <c r="J11" s="17"/>
      <c r="K11" s="2">
        <v>0</v>
      </c>
      <c r="L11" s="17"/>
      <c r="M11" s="2">
        <v>0</v>
      </c>
      <c r="N11" s="17"/>
      <c r="O11" s="2">
        <v>0</v>
      </c>
      <c r="P11" s="17"/>
      <c r="Q11" s="2">
        <v>693.5</v>
      </c>
      <c r="R11" s="17"/>
      <c r="S11" s="2">
        <v>0</v>
      </c>
      <c r="T11" s="17"/>
      <c r="U11" s="2">
        <f>ROUND(SUM('P&amp;L Class_FY'!Q11:'P&amp;L Class_FY'!S11),5)</f>
        <v>693.5</v>
      </c>
      <c r="V11" s="17"/>
      <c r="W11" s="2">
        <v>0</v>
      </c>
      <c r="X11" s="17"/>
      <c r="Y11" s="2">
        <v>0</v>
      </c>
      <c r="Z11" s="17"/>
      <c r="AA11" s="2">
        <v>0</v>
      </c>
      <c r="AB11" s="17"/>
      <c r="AC11" s="2">
        <v>0</v>
      </c>
      <c r="AD11" s="17"/>
      <c r="AE11" s="2">
        <v>0</v>
      </c>
      <c r="AF11" s="17"/>
      <c r="AG11" s="2">
        <v>0</v>
      </c>
      <c r="AH11" s="17"/>
      <c r="AI11" s="2">
        <v>0</v>
      </c>
      <c r="AJ11" s="17"/>
      <c r="AK11" s="2">
        <v>0</v>
      </c>
      <c r="AL11" s="17"/>
      <c r="AM11" s="2">
        <v>0</v>
      </c>
      <c r="AN11" s="17"/>
      <c r="AO11" s="2">
        <v>0</v>
      </c>
      <c r="AP11" s="17"/>
      <c r="AQ11" s="2">
        <v>0</v>
      </c>
      <c r="AR11" s="17"/>
      <c r="AS11" s="2">
        <v>0</v>
      </c>
      <c r="AT11" s="17"/>
      <c r="AU11" s="2">
        <v>0</v>
      </c>
      <c r="AV11" s="17"/>
      <c r="AW11" s="2">
        <v>0</v>
      </c>
      <c r="AX11" s="17"/>
      <c r="AY11" s="2">
        <f>ROUND(SUM('P&amp;L Class_FY'!AM11:'P&amp;L Class_FY'!AW11),5)</f>
        <v>0</v>
      </c>
      <c r="AZ11" s="17"/>
      <c r="BA11" s="2">
        <v>0</v>
      </c>
      <c r="BB11" s="17"/>
      <c r="BC11" s="2">
        <v>0</v>
      </c>
      <c r="BD11" s="17"/>
      <c r="BE11" s="2">
        <f>'P&amp;L Class_FY'!BC11</f>
        <v>0</v>
      </c>
      <c r="BF11" s="17"/>
      <c r="BG11" s="2">
        <v>0</v>
      </c>
      <c r="BH11" s="17"/>
      <c r="BI11" s="2">
        <f>'P&amp;L Class_FY'!BG11</f>
        <v>0</v>
      </c>
      <c r="BJ11" s="17"/>
      <c r="BK11" s="2">
        <v>0</v>
      </c>
      <c r="BL11" s="17"/>
      <c r="BM11" s="2">
        <v>0</v>
      </c>
      <c r="BN11" s="17"/>
      <c r="BO11" s="2">
        <f>ROUND('P&amp;L Class_FY'!E11+SUM('P&amp;L Class_FY'!I11:'P&amp;L Class_FY'!O11)+SUM('P&amp;L Class_FY'!U11:'P&amp;L Class_FY'!AK11)+SUM('P&amp;L Class_FY'!AY11:'P&amp;L Class_FY'!BA11)+'P&amp;L Class_FY'!BE11+SUM('P&amp;L Class_FY'!BI11:'P&amp;L Class_FY'!BM11),5)</f>
        <v>693.5</v>
      </c>
    </row>
    <row r="12" spans="1:67" x14ac:dyDescent="0.25">
      <c r="A12" s="1"/>
      <c r="B12" s="1"/>
      <c r="C12" s="1" t="s">
        <v>40</v>
      </c>
      <c r="D12" s="1"/>
      <c r="E12" s="2">
        <v>302.49</v>
      </c>
      <c r="F12" s="17"/>
      <c r="G12" s="2">
        <v>0</v>
      </c>
      <c r="H12" s="17"/>
      <c r="I12" s="2">
        <f>'P&amp;L Class_FY'!G12</f>
        <v>0</v>
      </c>
      <c r="J12" s="17"/>
      <c r="K12" s="2">
        <v>0</v>
      </c>
      <c r="L12" s="17"/>
      <c r="M12" s="2">
        <v>0</v>
      </c>
      <c r="N12" s="17"/>
      <c r="O12" s="2">
        <v>0</v>
      </c>
      <c r="P12" s="17"/>
      <c r="Q12" s="2">
        <v>0</v>
      </c>
      <c r="R12" s="17"/>
      <c r="S12" s="2">
        <v>0</v>
      </c>
      <c r="T12" s="17"/>
      <c r="U12" s="2">
        <f>ROUND(SUM('P&amp;L Class_FY'!Q12:'P&amp;L Class_FY'!S12),5)</f>
        <v>0</v>
      </c>
      <c r="V12" s="17"/>
      <c r="W12" s="2">
        <v>0</v>
      </c>
      <c r="X12" s="17"/>
      <c r="Y12" s="2">
        <v>0</v>
      </c>
      <c r="Z12" s="17"/>
      <c r="AA12" s="2">
        <v>0</v>
      </c>
      <c r="AB12" s="17"/>
      <c r="AC12" s="2">
        <v>0</v>
      </c>
      <c r="AD12" s="17"/>
      <c r="AE12" s="2">
        <v>0</v>
      </c>
      <c r="AF12" s="17"/>
      <c r="AG12" s="2">
        <v>0</v>
      </c>
      <c r="AH12" s="17"/>
      <c r="AI12" s="2">
        <v>0</v>
      </c>
      <c r="AJ12" s="17"/>
      <c r="AK12" s="2">
        <v>0</v>
      </c>
      <c r="AL12" s="17"/>
      <c r="AM12" s="2">
        <v>1970.91</v>
      </c>
      <c r="AN12" s="17"/>
      <c r="AO12" s="2">
        <v>441</v>
      </c>
      <c r="AP12" s="17"/>
      <c r="AQ12" s="2">
        <v>0</v>
      </c>
      <c r="AR12" s="17"/>
      <c r="AS12" s="2">
        <v>0</v>
      </c>
      <c r="AT12" s="17"/>
      <c r="AU12" s="2">
        <v>0</v>
      </c>
      <c r="AV12" s="17"/>
      <c r="AW12" s="2">
        <v>0</v>
      </c>
      <c r="AX12" s="17"/>
      <c r="AY12" s="2">
        <f>ROUND(SUM('P&amp;L Class_FY'!AM12:'P&amp;L Class_FY'!AW12),5)</f>
        <v>2411.91</v>
      </c>
      <c r="AZ12" s="17"/>
      <c r="BA12" s="2">
        <v>0</v>
      </c>
      <c r="BB12" s="17"/>
      <c r="BC12" s="2">
        <v>0</v>
      </c>
      <c r="BD12" s="17"/>
      <c r="BE12" s="2">
        <f>'P&amp;L Class_FY'!BC12</f>
        <v>0</v>
      </c>
      <c r="BF12" s="17"/>
      <c r="BG12" s="2">
        <v>0</v>
      </c>
      <c r="BH12" s="17"/>
      <c r="BI12" s="2">
        <f>'P&amp;L Class_FY'!BG12</f>
        <v>0</v>
      </c>
      <c r="BJ12" s="17"/>
      <c r="BK12" s="2">
        <v>0</v>
      </c>
      <c r="BL12" s="17"/>
      <c r="BM12" s="2">
        <v>0</v>
      </c>
      <c r="BN12" s="17"/>
      <c r="BO12" s="2">
        <f>ROUND('P&amp;L Class_FY'!E12+SUM('P&amp;L Class_FY'!I12:'P&amp;L Class_FY'!O12)+SUM('P&amp;L Class_FY'!U12:'P&amp;L Class_FY'!AK12)+SUM('P&amp;L Class_FY'!AY12:'P&amp;L Class_FY'!BA12)+'P&amp;L Class_FY'!BE12+SUM('P&amp;L Class_FY'!BI12:'P&amp;L Class_FY'!BM12),5)</f>
        <v>2714.4</v>
      </c>
    </row>
    <row r="13" spans="1:67" x14ac:dyDescent="0.25">
      <c r="A13" s="1"/>
      <c r="B13" s="1"/>
      <c r="C13" s="1" t="s">
        <v>41</v>
      </c>
      <c r="D13" s="1"/>
      <c r="E13" s="2">
        <v>0</v>
      </c>
      <c r="F13" s="17"/>
      <c r="G13" s="2">
        <v>0</v>
      </c>
      <c r="H13" s="17"/>
      <c r="I13" s="2">
        <f>'P&amp;L Class_FY'!G13</f>
        <v>0</v>
      </c>
      <c r="J13" s="17"/>
      <c r="K13" s="2">
        <v>0</v>
      </c>
      <c r="L13" s="17"/>
      <c r="M13" s="2">
        <v>0</v>
      </c>
      <c r="N13" s="17"/>
      <c r="O13" s="2">
        <v>0</v>
      </c>
      <c r="P13" s="17"/>
      <c r="Q13" s="2">
        <v>0</v>
      </c>
      <c r="R13" s="17"/>
      <c r="S13" s="2">
        <v>0</v>
      </c>
      <c r="T13" s="17"/>
      <c r="U13" s="2">
        <f>ROUND(SUM('P&amp;L Class_FY'!Q13:'P&amp;L Class_FY'!S13),5)</f>
        <v>0</v>
      </c>
      <c r="V13" s="17"/>
      <c r="W13" s="2">
        <v>0</v>
      </c>
      <c r="X13" s="17"/>
      <c r="Y13" s="2">
        <v>0</v>
      </c>
      <c r="Z13" s="17"/>
      <c r="AA13" s="2">
        <v>0</v>
      </c>
      <c r="AB13" s="17"/>
      <c r="AC13" s="2">
        <v>0</v>
      </c>
      <c r="AD13" s="17"/>
      <c r="AE13" s="2">
        <v>0</v>
      </c>
      <c r="AF13" s="17"/>
      <c r="AG13" s="2">
        <v>0</v>
      </c>
      <c r="AH13" s="17"/>
      <c r="AI13" s="2">
        <v>0</v>
      </c>
      <c r="AJ13" s="17"/>
      <c r="AK13" s="2">
        <v>0</v>
      </c>
      <c r="AL13" s="17"/>
      <c r="AM13" s="2">
        <v>0</v>
      </c>
      <c r="AN13" s="17"/>
      <c r="AO13" s="2">
        <v>0</v>
      </c>
      <c r="AP13" s="17"/>
      <c r="AQ13" s="2">
        <v>0</v>
      </c>
      <c r="AR13" s="17"/>
      <c r="AS13" s="2">
        <v>0</v>
      </c>
      <c r="AT13" s="17"/>
      <c r="AU13" s="2">
        <v>0</v>
      </c>
      <c r="AV13" s="17"/>
      <c r="AW13" s="2">
        <v>0</v>
      </c>
      <c r="AX13" s="17"/>
      <c r="AY13" s="2">
        <f>ROUND(SUM('P&amp;L Class_FY'!AM13:'P&amp;L Class_FY'!AW13),5)</f>
        <v>0</v>
      </c>
      <c r="AZ13" s="17"/>
      <c r="BA13" s="2">
        <v>0</v>
      </c>
      <c r="BB13" s="17"/>
      <c r="BC13" s="2">
        <v>0</v>
      </c>
      <c r="BD13" s="17"/>
      <c r="BE13" s="2">
        <f>'P&amp;L Class_FY'!BC13</f>
        <v>0</v>
      </c>
      <c r="BF13" s="17"/>
      <c r="BG13" s="2">
        <v>1000</v>
      </c>
      <c r="BH13" s="17"/>
      <c r="BI13" s="2">
        <f>'P&amp;L Class_FY'!BG13</f>
        <v>1000</v>
      </c>
      <c r="BJ13" s="17"/>
      <c r="BK13" s="2">
        <v>0</v>
      </c>
      <c r="BL13" s="17"/>
      <c r="BM13" s="2">
        <v>0</v>
      </c>
      <c r="BN13" s="17"/>
      <c r="BO13" s="2">
        <f>ROUND('P&amp;L Class_FY'!E13+SUM('P&amp;L Class_FY'!I13:'P&amp;L Class_FY'!O13)+SUM('P&amp;L Class_FY'!U13:'P&amp;L Class_FY'!AK13)+SUM('P&amp;L Class_FY'!AY13:'P&amp;L Class_FY'!BA13)+'P&amp;L Class_FY'!BE13+SUM('P&amp;L Class_FY'!BI13:'P&amp;L Class_FY'!BM13),5)</f>
        <v>1000</v>
      </c>
    </row>
    <row r="14" spans="1:67" x14ac:dyDescent="0.25">
      <c r="A14" s="1"/>
      <c r="B14" s="1"/>
      <c r="C14" s="1" t="s">
        <v>42</v>
      </c>
      <c r="D14" s="1"/>
      <c r="E14" s="2">
        <v>0</v>
      </c>
      <c r="F14" s="17"/>
      <c r="G14" s="2">
        <v>81.819999999999993</v>
      </c>
      <c r="H14" s="17"/>
      <c r="I14" s="2">
        <f>'P&amp;L Class_FY'!G14</f>
        <v>81.819999999999993</v>
      </c>
      <c r="J14" s="17"/>
      <c r="K14" s="2">
        <v>0</v>
      </c>
      <c r="L14" s="17"/>
      <c r="M14" s="2">
        <v>2120</v>
      </c>
      <c r="N14" s="17"/>
      <c r="O14" s="2">
        <v>0</v>
      </c>
      <c r="P14" s="17"/>
      <c r="Q14" s="2">
        <v>0</v>
      </c>
      <c r="R14" s="17"/>
      <c r="S14" s="2">
        <v>783.02</v>
      </c>
      <c r="T14" s="17"/>
      <c r="U14" s="2">
        <f>ROUND(SUM('P&amp;L Class_FY'!Q14:'P&amp;L Class_FY'!S14),5)</f>
        <v>783.02</v>
      </c>
      <c r="V14" s="17"/>
      <c r="W14" s="2">
        <v>1300</v>
      </c>
      <c r="X14" s="17"/>
      <c r="Y14" s="2">
        <v>13.5</v>
      </c>
      <c r="Z14" s="17"/>
      <c r="AA14" s="2">
        <v>1370</v>
      </c>
      <c r="AB14" s="17"/>
      <c r="AC14" s="2">
        <v>0</v>
      </c>
      <c r="AD14" s="17"/>
      <c r="AE14" s="2">
        <v>1881.9</v>
      </c>
      <c r="AF14" s="17"/>
      <c r="AG14" s="2">
        <v>0</v>
      </c>
      <c r="AH14" s="17"/>
      <c r="AI14" s="2">
        <v>0</v>
      </c>
      <c r="AJ14" s="17"/>
      <c r="AK14" s="2">
        <v>0</v>
      </c>
      <c r="AL14" s="17"/>
      <c r="AM14" s="2">
        <v>4080</v>
      </c>
      <c r="AN14" s="17"/>
      <c r="AO14" s="2">
        <v>0</v>
      </c>
      <c r="AP14" s="17"/>
      <c r="AQ14" s="2">
        <v>0</v>
      </c>
      <c r="AR14" s="17"/>
      <c r="AS14" s="2">
        <v>0</v>
      </c>
      <c r="AT14" s="17"/>
      <c r="AU14" s="2">
        <v>0</v>
      </c>
      <c r="AV14" s="17"/>
      <c r="AW14" s="2">
        <v>2932.5</v>
      </c>
      <c r="AX14" s="17"/>
      <c r="AY14" s="2">
        <f>ROUND(SUM('P&amp;L Class_FY'!AM14:'P&amp;L Class_FY'!AW14),5)</f>
        <v>7012.5</v>
      </c>
      <c r="AZ14" s="17"/>
      <c r="BA14" s="2">
        <v>0</v>
      </c>
      <c r="BB14" s="17"/>
      <c r="BC14" s="2">
        <v>0</v>
      </c>
      <c r="BD14" s="17"/>
      <c r="BE14" s="2">
        <f>'P&amp;L Class_FY'!BC14</f>
        <v>0</v>
      </c>
      <c r="BF14" s="17"/>
      <c r="BG14" s="2">
        <v>0</v>
      </c>
      <c r="BH14" s="17"/>
      <c r="BI14" s="2">
        <f>'P&amp;L Class_FY'!BG14</f>
        <v>0</v>
      </c>
      <c r="BJ14" s="17"/>
      <c r="BK14" s="2">
        <v>700</v>
      </c>
      <c r="BL14" s="17"/>
      <c r="BM14" s="2">
        <v>0</v>
      </c>
      <c r="BN14" s="17"/>
      <c r="BO14" s="2">
        <f>ROUND('P&amp;L Class_FY'!E14+SUM('P&amp;L Class_FY'!I14:'P&amp;L Class_FY'!O14)+SUM('P&amp;L Class_FY'!U14:'P&amp;L Class_FY'!AK14)+SUM('P&amp;L Class_FY'!AY14:'P&amp;L Class_FY'!BA14)+'P&amp;L Class_FY'!BE14+SUM('P&amp;L Class_FY'!BI14:'P&amp;L Class_FY'!BM14),5)</f>
        <v>15262.74</v>
      </c>
    </row>
    <row r="15" spans="1:67" x14ac:dyDescent="0.25">
      <c r="A15" s="1"/>
      <c r="B15" s="1"/>
      <c r="C15" s="1" t="s">
        <v>43</v>
      </c>
      <c r="D15" s="1"/>
      <c r="E15" s="2">
        <v>0</v>
      </c>
      <c r="F15" s="17"/>
      <c r="G15" s="2">
        <v>857</v>
      </c>
      <c r="H15" s="17"/>
      <c r="I15" s="2">
        <f>'P&amp;L Class_FY'!G15</f>
        <v>857</v>
      </c>
      <c r="J15" s="17"/>
      <c r="K15" s="2">
        <v>0</v>
      </c>
      <c r="L15" s="17"/>
      <c r="M15" s="2">
        <v>249.33</v>
      </c>
      <c r="N15" s="17"/>
      <c r="O15" s="2">
        <v>0</v>
      </c>
      <c r="P15" s="17"/>
      <c r="Q15" s="2">
        <v>0</v>
      </c>
      <c r="R15" s="17"/>
      <c r="S15" s="2">
        <v>0</v>
      </c>
      <c r="T15" s="17"/>
      <c r="U15" s="2">
        <f>ROUND(SUM('P&amp;L Class_FY'!Q15:'P&amp;L Class_FY'!S15),5)</f>
        <v>0</v>
      </c>
      <c r="V15" s="17"/>
      <c r="W15" s="2">
        <v>0</v>
      </c>
      <c r="X15" s="17"/>
      <c r="Y15" s="2">
        <v>0</v>
      </c>
      <c r="Z15" s="17"/>
      <c r="AA15" s="2">
        <v>0</v>
      </c>
      <c r="AB15" s="17"/>
      <c r="AC15" s="2">
        <v>0</v>
      </c>
      <c r="AD15" s="17"/>
      <c r="AE15" s="2">
        <v>0</v>
      </c>
      <c r="AF15" s="17"/>
      <c r="AG15" s="2">
        <v>0</v>
      </c>
      <c r="AH15" s="17"/>
      <c r="AI15" s="2">
        <v>0</v>
      </c>
      <c r="AJ15" s="17"/>
      <c r="AK15" s="2">
        <v>30</v>
      </c>
      <c r="AL15" s="17"/>
      <c r="AM15" s="2">
        <v>120</v>
      </c>
      <c r="AN15" s="17"/>
      <c r="AO15" s="2">
        <v>0</v>
      </c>
      <c r="AP15" s="17"/>
      <c r="AQ15" s="2">
        <v>0</v>
      </c>
      <c r="AR15" s="17"/>
      <c r="AS15" s="2">
        <v>0</v>
      </c>
      <c r="AT15" s="17"/>
      <c r="AU15" s="2">
        <v>0</v>
      </c>
      <c r="AV15" s="17"/>
      <c r="AW15" s="2">
        <v>0</v>
      </c>
      <c r="AX15" s="17"/>
      <c r="AY15" s="2">
        <f>ROUND(SUM('P&amp;L Class_FY'!AM15:'P&amp;L Class_FY'!AW15),5)</f>
        <v>120</v>
      </c>
      <c r="AZ15" s="17"/>
      <c r="BA15" s="2">
        <v>0</v>
      </c>
      <c r="BB15" s="17"/>
      <c r="BC15" s="2">
        <v>0</v>
      </c>
      <c r="BD15" s="17"/>
      <c r="BE15" s="2">
        <f>'P&amp;L Class_FY'!BC15</f>
        <v>0</v>
      </c>
      <c r="BF15" s="17"/>
      <c r="BG15" s="2">
        <v>0</v>
      </c>
      <c r="BH15" s="17"/>
      <c r="BI15" s="2">
        <f>'P&amp;L Class_FY'!BG15</f>
        <v>0</v>
      </c>
      <c r="BJ15" s="17"/>
      <c r="BK15" s="2">
        <v>0</v>
      </c>
      <c r="BL15" s="17"/>
      <c r="BM15" s="2">
        <v>0</v>
      </c>
      <c r="BN15" s="17"/>
      <c r="BO15" s="2">
        <f>ROUND('P&amp;L Class_FY'!E15+SUM('P&amp;L Class_FY'!I15:'P&amp;L Class_FY'!O15)+SUM('P&amp;L Class_FY'!U15:'P&amp;L Class_FY'!AK15)+SUM('P&amp;L Class_FY'!AY15:'P&amp;L Class_FY'!BA15)+'P&amp;L Class_FY'!BE15+SUM('P&amp;L Class_FY'!BI15:'P&amp;L Class_FY'!BM15),5)</f>
        <v>1256.33</v>
      </c>
    </row>
    <row r="16" spans="1:67" x14ac:dyDescent="0.25">
      <c r="A16" s="1"/>
      <c r="B16" s="1"/>
      <c r="C16" s="1" t="s">
        <v>88</v>
      </c>
      <c r="D16" s="1"/>
      <c r="E16" s="2"/>
      <c r="F16" s="17"/>
      <c r="G16" s="2"/>
      <c r="H16" s="17"/>
      <c r="I16" s="2"/>
      <c r="J16" s="17"/>
      <c r="K16" s="2"/>
      <c r="L16" s="17"/>
      <c r="M16" s="2"/>
      <c r="N16" s="17"/>
      <c r="O16" s="2"/>
      <c r="P16" s="17"/>
      <c r="Q16" s="2"/>
      <c r="R16" s="17"/>
      <c r="S16" s="2"/>
      <c r="T16" s="17"/>
      <c r="U16" s="2"/>
      <c r="V16" s="17"/>
      <c r="W16" s="2"/>
      <c r="X16" s="17"/>
      <c r="Y16" s="2"/>
      <c r="Z16" s="17"/>
      <c r="AA16" s="2"/>
      <c r="AB16" s="17"/>
      <c r="AC16" s="2"/>
      <c r="AD16" s="17"/>
      <c r="AE16" s="2"/>
      <c r="AF16" s="17"/>
      <c r="AG16" s="2"/>
      <c r="AH16" s="17"/>
      <c r="AI16" s="2"/>
      <c r="AJ16" s="17"/>
      <c r="AK16" s="2"/>
      <c r="AL16" s="17"/>
      <c r="AM16" s="2"/>
      <c r="AN16" s="17"/>
      <c r="AO16" s="2"/>
      <c r="AP16" s="17"/>
      <c r="AQ16" s="2"/>
      <c r="AR16" s="17"/>
      <c r="AS16" s="2"/>
      <c r="AT16" s="17"/>
      <c r="AU16" s="2"/>
      <c r="AV16" s="17"/>
      <c r="AW16" s="2"/>
      <c r="AX16" s="17"/>
      <c r="AY16" s="2"/>
      <c r="AZ16" s="17"/>
      <c r="BA16" s="2"/>
      <c r="BB16" s="17"/>
      <c r="BC16" s="2"/>
      <c r="BD16" s="17"/>
      <c r="BE16" s="2"/>
      <c r="BF16" s="17"/>
      <c r="BG16" s="2"/>
      <c r="BH16" s="17"/>
      <c r="BI16" s="2"/>
      <c r="BJ16" s="17"/>
      <c r="BK16" s="2"/>
      <c r="BL16" s="17"/>
      <c r="BM16" s="2"/>
      <c r="BN16" s="17"/>
      <c r="BO16" s="2"/>
    </row>
    <row r="17" spans="1:67" x14ac:dyDescent="0.25">
      <c r="A17" s="1"/>
      <c r="B17" s="1"/>
      <c r="C17" s="1"/>
      <c r="D17" s="1" t="s">
        <v>89</v>
      </c>
      <c r="E17" s="2">
        <v>0</v>
      </c>
      <c r="F17" s="17"/>
      <c r="G17" s="2">
        <v>0</v>
      </c>
      <c r="H17" s="17"/>
      <c r="I17" s="2">
        <f>'P&amp;L Class_FY'!G17</f>
        <v>0</v>
      </c>
      <c r="J17" s="17"/>
      <c r="K17" s="2">
        <v>0</v>
      </c>
      <c r="L17" s="17"/>
      <c r="M17" s="2">
        <v>0</v>
      </c>
      <c r="N17" s="17"/>
      <c r="O17" s="2">
        <v>0</v>
      </c>
      <c r="P17" s="17"/>
      <c r="Q17" s="2">
        <v>0</v>
      </c>
      <c r="R17" s="17"/>
      <c r="S17" s="2">
        <v>0</v>
      </c>
      <c r="T17" s="17"/>
      <c r="U17" s="2">
        <f>ROUND(SUM('P&amp;L Class_FY'!Q17:'P&amp;L Class_FY'!S17),5)</f>
        <v>0</v>
      </c>
      <c r="V17" s="17"/>
      <c r="W17" s="2">
        <v>0</v>
      </c>
      <c r="X17" s="17"/>
      <c r="Y17" s="2">
        <v>0</v>
      </c>
      <c r="Z17" s="17"/>
      <c r="AA17" s="2">
        <v>0</v>
      </c>
      <c r="AB17" s="17"/>
      <c r="AC17" s="2">
        <v>0</v>
      </c>
      <c r="AD17" s="17"/>
      <c r="AE17" s="2">
        <v>0</v>
      </c>
      <c r="AF17" s="17"/>
      <c r="AG17" s="2">
        <v>0</v>
      </c>
      <c r="AH17" s="17"/>
      <c r="AI17" s="2">
        <v>0</v>
      </c>
      <c r="AJ17" s="17"/>
      <c r="AK17" s="2">
        <v>0</v>
      </c>
      <c r="AL17" s="17"/>
      <c r="AM17" s="2">
        <v>0</v>
      </c>
      <c r="AN17" s="17"/>
      <c r="AO17" s="2">
        <v>0</v>
      </c>
      <c r="AP17" s="17"/>
      <c r="AQ17" s="2">
        <v>0</v>
      </c>
      <c r="AR17" s="17"/>
      <c r="AS17" s="2">
        <v>0</v>
      </c>
      <c r="AT17" s="17"/>
      <c r="AU17" s="2">
        <v>0</v>
      </c>
      <c r="AV17" s="17"/>
      <c r="AW17" s="2">
        <v>0</v>
      </c>
      <c r="AX17" s="17"/>
      <c r="AY17" s="2">
        <f>ROUND(SUM('P&amp;L Class_FY'!AM17:'P&amp;L Class_FY'!AW17),5)</f>
        <v>0</v>
      </c>
      <c r="AZ17" s="17"/>
      <c r="BA17" s="2">
        <v>0</v>
      </c>
      <c r="BB17" s="17"/>
      <c r="BC17" s="2">
        <v>0</v>
      </c>
      <c r="BD17" s="17"/>
      <c r="BE17" s="2">
        <f>'P&amp;L Class_FY'!BC17</f>
        <v>0</v>
      </c>
      <c r="BF17" s="17"/>
      <c r="BG17" s="2">
        <v>0</v>
      </c>
      <c r="BH17" s="17"/>
      <c r="BI17" s="2">
        <f>'P&amp;L Class_FY'!BG17</f>
        <v>0</v>
      </c>
      <c r="BJ17" s="17"/>
      <c r="BK17" s="2">
        <v>290.92</v>
      </c>
      <c r="BL17" s="17"/>
      <c r="BM17" s="2">
        <v>0</v>
      </c>
      <c r="BN17" s="17"/>
      <c r="BO17" s="2">
        <f>ROUND('P&amp;L Class_FY'!E17+SUM('P&amp;L Class_FY'!I17:'P&amp;L Class_FY'!O17)+SUM('P&amp;L Class_FY'!U17:'P&amp;L Class_FY'!AK17)+SUM('P&amp;L Class_FY'!AY17:'P&amp;L Class_FY'!BA17)+'P&amp;L Class_FY'!BE17+SUM('P&amp;L Class_FY'!BI17:'P&amp;L Class_FY'!BM17),5)</f>
        <v>290.92</v>
      </c>
    </row>
    <row r="18" spans="1:67" x14ac:dyDescent="0.25">
      <c r="A18" s="1"/>
      <c r="B18" s="1"/>
      <c r="C18" s="1"/>
      <c r="D18" s="1" t="s">
        <v>90</v>
      </c>
      <c r="E18" s="2">
        <v>0</v>
      </c>
      <c r="F18" s="17"/>
      <c r="G18" s="2">
        <v>73.819999999999993</v>
      </c>
      <c r="H18" s="17"/>
      <c r="I18" s="2">
        <f>'P&amp;L Class_FY'!G18</f>
        <v>73.819999999999993</v>
      </c>
      <c r="J18" s="17"/>
      <c r="K18" s="2">
        <v>0</v>
      </c>
      <c r="L18" s="17"/>
      <c r="M18" s="2">
        <v>26.59</v>
      </c>
      <c r="N18" s="17"/>
      <c r="O18" s="2">
        <v>0</v>
      </c>
      <c r="P18" s="17"/>
      <c r="Q18" s="2">
        <v>0</v>
      </c>
      <c r="R18" s="17"/>
      <c r="S18" s="2">
        <v>8.64</v>
      </c>
      <c r="T18" s="17"/>
      <c r="U18" s="2">
        <f>ROUND(SUM('P&amp;L Class_FY'!Q18:'P&amp;L Class_FY'!S18),5)</f>
        <v>8.64</v>
      </c>
      <c r="V18" s="17"/>
      <c r="W18" s="2">
        <v>0</v>
      </c>
      <c r="X18" s="17"/>
      <c r="Y18" s="2">
        <v>84.64</v>
      </c>
      <c r="Z18" s="17"/>
      <c r="AA18" s="2">
        <v>0</v>
      </c>
      <c r="AB18" s="17"/>
      <c r="AC18" s="2">
        <v>0</v>
      </c>
      <c r="AD18" s="17"/>
      <c r="AE18" s="2">
        <v>0</v>
      </c>
      <c r="AF18" s="17"/>
      <c r="AG18" s="2">
        <v>0</v>
      </c>
      <c r="AH18" s="17"/>
      <c r="AI18" s="2">
        <v>0</v>
      </c>
      <c r="AJ18" s="17"/>
      <c r="AK18" s="2">
        <v>0</v>
      </c>
      <c r="AL18" s="17"/>
      <c r="AM18" s="2">
        <v>0</v>
      </c>
      <c r="AN18" s="17"/>
      <c r="AO18" s="2">
        <v>0</v>
      </c>
      <c r="AP18" s="17"/>
      <c r="AQ18" s="2">
        <v>0</v>
      </c>
      <c r="AR18" s="17"/>
      <c r="AS18" s="2">
        <v>0</v>
      </c>
      <c r="AT18" s="17"/>
      <c r="AU18" s="2">
        <v>0</v>
      </c>
      <c r="AV18" s="17"/>
      <c r="AW18" s="2">
        <v>0</v>
      </c>
      <c r="AX18" s="17"/>
      <c r="AY18" s="2">
        <f>ROUND(SUM('P&amp;L Class_FY'!AM18:'P&amp;L Class_FY'!AW18),5)</f>
        <v>0</v>
      </c>
      <c r="AZ18" s="17"/>
      <c r="BA18" s="2">
        <v>0</v>
      </c>
      <c r="BB18" s="17"/>
      <c r="BC18" s="2">
        <v>0</v>
      </c>
      <c r="BD18" s="17"/>
      <c r="BE18" s="2">
        <f>'P&amp;L Class_FY'!BC18</f>
        <v>0</v>
      </c>
      <c r="BF18" s="17"/>
      <c r="BG18" s="2">
        <v>0</v>
      </c>
      <c r="BH18" s="17"/>
      <c r="BI18" s="2">
        <f>'P&amp;L Class_FY'!BG18</f>
        <v>0</v>
      </c>
      <c r="BJ18" s="17"/>
      <c r="BK18" s="2">
        <v>88.45</v>
      </c>
      <c r="BL18" s="17"/>
      <c r="BM18" s="2">
        <v>0</v>
      </c>
      <c r="BN18" s="17"/>
      <c r="BO18" s="2">
        <f>ROUND('P&amp;L Class_FY'!E18+SUM('P&amp;L Class_FY'!I18:'P&amp;L Class_FY'!O18)+SUM('P&amp;L Class_FY'!U18:'P&amp;L Class_FY'!AK18)+SUM('P&amp;L Class_FY'!AY18:'P&amp;L Class_FY'!BA18)+'P&amp;L Class_FY'!BE18+SUM('P&amp;L Class_FY'!BI18:'P&amp;L Class_FY'!BM18),5)</f>
        <v>282.14</v>
      </c>
    </row>
    <row r="19" spans="1:67" ht="15.75" thickBot="1" x14ac:dyDescent="0.3">
      <c r="A19" s="1"/>
      <c r="B19" s="1"/>
      <c r="C19" s="1"/>
      <c r="D19" s="1" t="s">
        <v>91</v>
      </c>
      <c r="E19" s="20">
        <v>0</v>
      </c>
      <c r="F19" s="17"/>
      <c r="G19" s="20">
        <v>0</v>
      </c>
      <c r="H19" s="17"/>
      <c r="I19" s="20">
        <f>'P&amp;L Class_FY'!G19</f>
        <v>0</v>
      </c>
      <c r="J19" s="17"/>
      <c r="K19" s="20">
        <v>0</v>
      </c>
      <c r="L19" s="17"/>
      <c r="M19" s="20">
        <v>0</v>
      </c>
      <c r="N19" s="17"/>
      <c r="O19" s="20">
        <v>0</v>
      </c>
      <c r="P19" s="17"/>
      <c r="Q19" s="20">
        <v>0</v>
      </c>
      <c r="R19" s="17"/>
      <c r="S19" s="20">
        <v>0</v>
      </c>
      <c r="T19" s="17"/>
      <c r="U19" s="20">
        <f>ROUND(SUM('P&amp;L Class_FY'!Q19:'P&amp;L Class_FY'!S19),5)</f>
        <v>0</v>
      </c>
      <c r="V19" s="17"/>
      <c r="W19" s="20">
        <v>0</v>
      </c>
      <c r="X19" s="17"/>
      <c r="Y19" s="20">
        <v>0</v>
      </c>
      <c r="Z19" s="17"/>
      <c r="AA19" s="20">
        <v>0</v>
      </c>
      <c r="AB19" s="17"/>
      <c r="AC19" s="20">
        <v>0</v>
      </c>
      <c r="AD19" s="17"/>
      <c r="AE19" s="20">
        <v>0</v>
      </c>
      <c r="AF19" s="17"/>
      <c r="AG19" s="20">
        <v>0</v>
      </c>
      <c r="AH19" s="17"/>
      <c r="AI19" s="20">
        <v>0</v>
      </c>
      <c r="AJ19" s="17"/>
      <c r="AK19" s="20">
        <v>0</v>
      </c>
      <c r="AL19" s="17"/>
      <c r="AM19" s="20">
        <v>0</v>
      </c>
      <c r="AN19" s="17"/>
      <c r="AO19" s="20">
        <v>0</v>
      </c>
      <c r="AP19" s="17"/>
      <c r="AQ19" s="20">
        <v>0</v>
      </c>
      <c r="AR19" s="17"/>
      <c r="AS19" s="20">
        <v>0</v>
      </c>
      <c r="AT19" s="17"/>
      <c r="AU19" s="20">
        <v>0</v>
      </c>
      <c r="AV19" s="17"/>
      <c r="AW19" s="20">
        <v>0</v>
      </c>
      <c r="AX19" s="17"/>
      <c r="AY19" s="20">
        <f>ROUND(SUM('P&amp;L Class_FY'!AM19:'P&amp;L Class_FY'!AW19),5)</f>
        <v>0</v>
      </c>
      <c r="AZ19" s="17"/>
      <c r="BA19" s="20">
        <v>0</v>
      </c>
      <c r="BB19" s="17"/>
      <c r="BC19" s="20">
        <v>0</v>
      </c>
      <c r="BD19" s="17"/>
      <c r="BE19" s="20">
        <f>'P&amp;L Class_FY'!BC19</f>
        <v>0</v>
      </c>
      <c r="BF19" s="17"/>
      <c r="BG19" s="20">
        <v>0</v>
      </c>
      <c r="BH19" s="17"/>
      <c r="BI19" s="20">
        <f>'P&amp;L Class_FY'!BG19</f>
        <v>0</v>
      </c>
      <c r="BJ19" s="17"/>
      <c r="BK19" s="20">
        <v>156.04</v>
      </c>
      <c r="BL19" s="17"/>
      <c r="BM19" s="20">
        <v>0</v>
      </c>
      <c r="BN19" s="17"/>
      <c r="BO19" s="20">
        <f>ROUND('P&amp;L Class_FY'!E19+SUM('P&amp;L Class_FY'!I19:'P&amp;L Class_FY'!O19)+SUM('P&amp;L Class_FY'!U19:'P&amp;L Class_FY'!AK19)+SUM('P&amp;L Class_FY'!AY19:'P&amp;L Class_FY'!BA19)+'P&amp;L Class_FY'!BE19+SUM('P&amp;L Class_FY'!BI19:'P&amp;L Class_FY'!BM19),5)</f>
        <v>156.04</v>
      </c>
    </row>
    <row r="20" spans="1:67" x14ac:dyDescent="0.25">
      <c r="A20" s="1"/>
      <c r="B20" s="1"/>
      <c r="C20" s="1" t="s">
        <v>92</v>
      </c>
      <c r="D20" s="1"/>
      <c r="E20" s="2">
        <f>ROUND(SUM('P&amp;L Class_FY'!E16:'P&amp;L Class_FY'!E19),5)</f>
        <v>0</v>
      </c>
      <c r="F20" s="17"/>
      <c r="G20" s="2">
        <f>ROUND(SUM('P&amp;L Class_FY'!G16:'P&amp;L Class_FY'!G19),5)</f>
        <v>73.819999999999993</v>
      </c>
      <c r="H20" s="17"/>
      <c r="I20" s="2">
        <f>'P&amp;L Class_FY'!G20</f>
        <v>73.819999999999993</v>
      </c>
      <c r="J20" s="17"/>
      <c r="K20" s="2">
        <f>ROUND(SUM('P&amp;L Class_FY'!K16:'P&amp;L Class_FY'!K19),5)</f>
        <v>0</v>
      </c>
      <c r="L20" s="17"/>
      <c r="M20" s="2">
        <f>ROUND(SUM('P&amp;L Class_FY'!M16:'P&amp;L Class_FY'!M19),5)</f>
        <v>26.59</v>
      </c>
      <c r="N20" s="17"/>
      <c r="O20" s="2">
        <f>ROUND(SUM('P&amp;L Class_FY'!O16:'P&amp;L Class_FY'!O19),5)</f>
        <v>0</v>
      </c>
      <c r="P20" s="17"/>
      <c r="Q20" s="2">
        <f>ROUND(SUM('P&amp;L Class_FY'!Q16:'P&amp;L Class_FY'!Q19),5)</f>
        <v>0</v>
      </c>
      <c r="R20" s="17"/>
      <c r="S20" s="2">
        <f>ROUND(SUM('P&amp;L Class_FY'!S16:'P&amp;L Class_FY'!S19),5)</f>
        <v>8.64</v>
      </c>
      <c r="T20" s="17"/>
      <c r="U20" s="2">
        <f>ROUND(SUM('P&amp;L Class_FY'!Q20:'P&amp;L Class_FY'!S20),5)</f>
        <v>8.64</v>
      </c>
      <c r="V20" s="17"/>
      <c r="W20" s="2">
        <f>ROUND(SUM('P&amp;L Class_FY'!W16:'P&amp;L Class_FY'!W19),5)</f>
        <v>0</v>
      </c>
      <c r="X20" s="17"/>
      <c r="Y20" s="2">
        <f>ROUND(SUM('P&amp;L Class_FY'!Y16:'P&amp;L Class_FY'!Y19),5)</f>
        <v>84.64</v>
      </c>
      <c r="Z20" s="17"/>
      <c r="AA20" s="2">
        <f>ROUND(SUM('P&amp;L Class_FY'!AA16:'P&amp;L Class_FY'!AA19),5)</f>
        <v>0</v>
      </c>
      <c r="AB20" s="17"/>
      <c r="AC20" s="2">
        <f>ROUND(SUM('P&amp;L Class_FY'!AC16:'P&amp;L Class_FY'!AC19),5)</f>
        <v>0</v>
      </c>
      <c r="AD20" s="17"/>
      <c r="AE20" s="2">
        <f>ROUND(SUM('P&amp;L Class_FY'!AE16:'P&amp;L Class_FY'!AE19),5)</f>
        <v>0</v>
      </c>
      <c r="AF20" s="17"/>
      <c r="AG20" s="2">
        <f>ROUND(SUM('P&amp;L Class_FY'!AG16:'P&amp;L Class_FY'!AG19),5)</f>
        <v>0</v>
      </c>
      <c r="AH20" s="17"/>
      <c r="AI20" s="2">
        <f>ROUND(SUM('P&amp;L Class_FY'!AI16:'P&amp;L Class_FY'!AI19),5)</f>
        <v>0</v>
      </c>
      <c r="AJ20" s="17"/>
      <c r="AK20" s="2">
        <f>ROUND(SUM('P&amp;L Class_FY'!AK16:'P&amp;L Class_FY'!AK19),5)</f>
        <v>0</v>
      </c>
      <c r="AL20" s="17"/>
      <c r="AM20" s="2">
        <f>ROUND(SUM('P&amp;L Class_FY'!AM16:'P&amp;L Class_FY'!AM19),5)</f>
        <v>0</v>
      </c>
      <c r="AN20" s="17"/>
      <c r="AO20" s="2">
        <f>ROUND(SUM('P&amp;L Class_FY'!AO16:'P&amp;L Class_FY'!AO19),5)</f>
        <v>0</v>
      </c>
      <c r="AP20" s="17"/>
      <c r="AQ20" s="2">
        <f>ROUND(SUM('P&amp;L Class_FY'!AQ16:'P&amp;L Class_FY'!AQ19),5)</f>
        <v>0</v>
      </c>
      <c r="AR20" s="17"/>
      <c r="AS20" s="2">
        <f>ROUND(SUM('P&amp;L Class_FY'!AS16:'P&amp;L Class_FY'!AS19),5)</f>
        <v>0</v>
      </c>
      <c r="AT20" s="17"/>
      <c r="AU20" s="2">
        <f>ROUND(SUM('P&amp;L Class_FY'!AU16:'P&amp;L Class_FY'!AU19),5)</f>
        <v>0</v>
      </c>
      <c r="AV20" s="17"/>
      <c r="AW20" s="2">
        <f>ROUND(SUM('P&amp;L Class_FY'!AW16:'P&amp;L Class_FY'!AW19),5)</f>
        <v>0</v>
      </c>
      <c r="AX20" s="17"/>
      <c r="AY20" s="2">
        <f>ROUND(SUM('P&amp;L Class_FY'!AM20:'P&amp;L Class_FY'!AW20),5)</f>
        <v>0</v>
      </c>
      <c r="AZ20" s="17"/>
      <c r="BA20" s="2">
        <f>ROUND(SUM('P&amp;L Class_FY'!BA16:'P&amp;L Class_FY'!BA19),5)</f>
        <v>0</v>
      </c>
      <c r="BB20" s="17"/>
      <c r="BC20" s="2">
        <f>ROUND(SUM('P&amp;L Class_FY'!BC16:'P&amp;L Class_FY'!BC19),5)</f>
        <v>0</v>
      </c>
      <c r="BD20" s="17"/>
      <c r="BE20" s="2">
        <f>'P&amp;L Class_FY'!BC20</f>
        <v>0</v>
      </c>
      <c r="BF20" s="17"/>
      <c r="BG20" s="2">
        <f>ROUND(SUM('P&amp;L Class_FY'!BG16:'P&amp;L Class_FY'!BG19),5)</f>
        <v>0</v>
      </c>
      <c r="BH20" s="17"/>
      <c r="BI20" s="2">
        <f>'P&amp;L Class_FY'!BG20</f>
        <v>0</v>
      </c>
      <c r="BJ20" s="17"/>
      <c r="BK20" s="2">
        <f>ROUND(SUM('P&amp;L Class_FY'!BK16:'P&amp;L Class_FY'!BK19),5)</f>
        <v>535.41</v>
      </c>
      <c r="BL20" s="17"/>
      <c r="BM20" s="2">
        <f>ROUND(SUM('P&amp;L Class_FY'!BM16:'P&amp;L Class_FY'!BM19),5)</f>
        <v>0</v>
      </c>
      <c r="BN20" s="17"/>
      <c r="BO20" s="2">
        <f>ROUND('P&amp;L Class_FY'!E20+SUM('P&amp;L Class_FY'!I20:'P&amp;L Class_FY'!O20)+SUM('P&amp;L Class_FY'!U20:'P&amp;L Class_FY'!AK20)+SUM('P&amp;L Class_FY'!AY20:'P&amp;L Class_FY'!BA20)+'P&amp;L Class_FY'!BE20+SUM('P&amp;L Class_FY'!BI20:'P&amp;L Class_FY'!BM20),5)</f>
        <v>729.1</v>
      </c>
    </row>
    <row r="21" spans="1:67" ht="30" customHeight="1" x14ac:dyDescent="0.25">
      <c r="A21" s="1"/>
      <c r="B21" s="1"/>
      <c r="C21" s="1" t="s">
        <v>47</v>
      </c>
      <c r="D21" s="1"/>
      <c r="E21" s="2">
        <v>18.18</v>
      </c>
      <c r="F21" s="17"/>
      <c r="G21" s="2">
        <v>0</v>
      </c>
      <c r="H21" s="17"/>
      <c r="I21" s="2">
        <f>'P&amp;L Class_FY'!G21</f>
        <v>0</v>
      </c>
      <c r="J21" s="17"/>
      <c r="K21" s="2">
        <v>0</v>
      </c>
      <c r="L21" s="17"/>
      <c r="M21" s="2">
        <v>0</v>
      </c>
      <c r="N21" s="17"/>
      <c r="O21" s="2">
        <v>47</v>
      </c>
      <c r="P21" s="17"/>
      <c r="Q21" s="2">
        <v>0</v>
      </c>
      <c r="R21" s="17"/>
      <c r="S21" s="2">
        <v>0</v>
      </c>
      <c r="T21" s="17"/>
      <c r="U21" s="2">
        <f>ROUND(SUM('P&amp;L Class_FY'!Q21:'P&amp;L Class_FY'!S21),5)</f>
        <v>0</v>
      </c>
      <c r="V21" s="17"/>
      <c r="W21" s="2">
        <v>0</v>
      </c>
      <c r="X21" s="17"/>
      <c r="Y21" s="2">
        <v>0</v>
      </c>
      <c r="Z21" s="17"/>
      <c r="AA21" s="2">
        <v>0</v>
      </c>
      <c r="AB21" s="17"/>
      <c r="AC21" s="2">
        <v>0</v>
      </c>
      <c r="AD21" s="17"/>
      <c r="AE21" s="2">
        <v>0</v>
      </c>
      <c r="AF21" s="17"/>
      <c r="AG21" s="2">
        <v>0</v>
      </c>
      <c r="AH21" s="17"/>
      <c r="AI21" s="2">
        <v>0</v>
      </c>
      <c r="AJ21" s="17"/>
      <c r="AK21" s="2">
        <v>0</v>
      </c>
      <c r="AL21" s="17"/>
      <c r="AM21" s="2">
        <v>0</v>
      </c>
      <c r="AN21" s="17"/>
      <c r="AO21" s="2">
        <v>0</v>
      </c>
      <c r="AP21" s="17"/>
      <c r="AQ21" s="2">
        <v>0</v>
      </c>
      <c r="AR21" s="17"/>
      <c r="AS21" s="2">
        <v>0</v>
      </c>
      <c r="AT21" s="17"/>
      <c r="AU21" s="2">
        <v>0</v>
      </c>
      <c r="AV21" s="17"/>
      <c r="AW21" s="2">
        <v>0</v>
      </c>
      <c r="AX21" s="17"/>
      <c r="AY21" s="2">
        <f>ROUND(SUM('P&amp;L Class_FY'!AM21:'P&amp;L Class_FY'!AW21),5)</f>
        <v>0</v>
      </c>
      <c r="AZ21" s="17"/>
      <c r="BA21" s="2">
        <v>0</v>
      </c>
      <c r="BB21" s="17"/>
      <c r="BC21" s="2">
        <v>0</v>
      </c>
      <c r="BD21" s="17"/>
      <c r="BE21" s="2">
        <f>'P&amp;L Class_FY'!BC21</f>
        <v>0</v>
      </c>
      <c r="BF21" s="17"/>
      <c r="BG21" s="2">
        <v>0</v>
      </c>
      <c r="BH21" s="17"/>
      <c r="BI21" s="2">
        <f>'P&amp;L Class_FY'!BG21</f>
        <v>0</v>
      </c>
      <c r="BJ21" s="17"/>
      <c r="BK21" s="2">
        <v>0</v>
      </c>
      <c r="BL21" s="17"/>
      <c r="BM21" s="2">
        <v>0</v>
      </c>
      <c r="BN21" s="17"/>
      <c r="BO21" s="2">
        <f>ROUND('P&amp;L Class_FY'!E21+SUM('P&amp;L Class_FY'!I21:'P&amp;L Class_FY'!O21)+SUM('P&amp;L Class_FY'!U21:'P&amp;L Class_FY'!AK21)+SUM('P&amp;L Class_FY'!AY21:'P&amp;L Class_FY'!BA21)+'P&amp;L Class_FY'!BE21+SUM('P&amp;L Class_FY'!BI21:'P&amp;L Class_FY'!BM21),5)</f>
        <v>65.180000000000007</v>
      </c>
    </row>
    <row r="22" spans="1:67" x14ac:dyDescent="0.25">
      <c r="A22" s="1"/>
      <c r="B22" s="1"/>
      <c r="C22" s="1" t="s">
        <v>48</v>
      </c>
      <c r="D22" s="1"/>
      <c r="E22" s="2">
        <v>0</v>
      </c>
      <c r="F22" s="17"/>
      <c r="G22" s="2">
        <v>0</v>
      </c>
      <c r="H22" s="17"/>
      <c r="I22" s="2">
        <f>'P&amp;L Class_FY'!G22</f>
        <v>0</v>
      </c>
      <c r="J22" s="17"/>
      <c r="K22" s="2">
        <v>0</v>
      </c>
      <c r="L22" s="17"/>
      <c r="M22" s="2">
        <v>0</v>
      </c>
      <c r="N22" s="17"/>
      <c r="O22" s="2">
        <v>0</v>
      </c>
      <c r="P22" s="17"/>
      <c r="Q22" s="2">
        <v>0</v>
      </c>
      <c r="R22" s="17"/>
      <c r="S22" s="2">
        <v>0</v>
      </c>
      <c r="T22" s="17"/>
      <c r="U22" s="2">
        <f>ROUND(SUM('P&amp;L Class_FY'!Q22:'P&amp;L Class_FY'!S22),5)</f>
        <v>0</v>
      </c>
      <c r="V22" s="17"/>
      <c r="W22" s="2">
        <v>0</v>
      </c>
      <c r="X22" s="17"/>
      <c r="Y22" s="2">
        <v>0</v>
      </c>
      <c r="Z22" s="17"/>
      <c r="AA22" s="2">
        <v>0</v>
      </c>
      <c r="AB22" s="17"/>
      <c r="AC22" s="2">
        <v>0</v>
      </c>
      <c r="AD22" s="17"/>
      <c r="AE22" s="2">
        <v>0</v>
      </c>
      <c r="AF22" s="17"/>
      <c r="AG22" s="2">
        <v>0</v>
      </c>
      <c r="AH22" s="17"/>
      <c r="AI22" s="2">
        <v>0</v>
      </c>
      <c r="AJ22" s="17"/>
      <c r="AK22" s="2">
        <v>0</v>
      </c>
      <c r="AL22" s="17"/>
      <c r="AM22" s="2">
        <v>0</v>
      </c>
      <c r="AN22" s="17"/>
      <c r="AO22" s="2">
        <v>0</v>
      </c>
      <c r="AP22" s="17"/>
      <c r="AQ22" s="2">
        <v>0</v>
      </c>
      <c r="AR22" s="17"/>
      <c r="AS22" s="2">
        <v>0</v>
      </c>
      <c r="AT22" s="17"/>
      <c r="AU22" s="2">
        <v>0</v>
      </c>
      <c r="AV22" s="17"/>
      <c r="AW22" s="2">
        <v>0</v>
      </c>
      <c r="AX22" s="17"/>
      <c r="AY22" s="2">
        <f>ROUND(SUM('P&amp;L Class_FY'!AM22:'P&amp;L Class_FY'!AW22),5)</f>
        <v>0</v>
      </c>
      <c r="AZ22" s="17"/>
      <c r="BA22" s="2">
        <v>0</v>
      </c>
      <c r="BB22" s="17"/>
      <c r="BC22" s="2">
        <v>0</v>
      </c>
      <c r="BD22" s="17"/>
      <c r="BE22" s="2">
        <f>'P&amp;L Class_FY'!BC22</f>
        <v>0</v>
      </c>
      <c r="BF22" s="17"/>
      <c r="BG22" s="2">
        <v>0</v>
      </c>
      <c r="BH22" s="17"/>
      <c r="BI22" s="2">
        <f>'P&amp;L Class_FY'!BG22</f>
        <v>0</v>
      </c>
      <c r="BJ22" s="17"/>
      <c r="BK22" s="2">
        <v>1452</v>
      </c>
      <c r="BL22" s="17"/>
      <c r="BM22" s="2">
        <v>0</v>
      </c>
      <c r="BN22" s="17"/>
      <c r="BO22" s="2">
        <f>ROUND('P&amp;L Class_FY'!E22+SUM('P&amp;L Class_FY'!I22:'P&amp;L Class_FY'!O22)+SUM('P&amp;L Class_FY'!U22:'P&amp;L Class_FY'!AK22)+SUM('P&amp;L Class_FY'!AY22:'P&amp;L Class_FY'!BA22)+'P&amp;L Class_FY'!BE22+SUM('P&amp;L Class_FY'!BI22:'P&amp;L Class_FY'!BM22),5)</f>
        <v>1452</v>
      </c>
    </row>
    <row r="23" spans="1:67" x14ac:dyDescent="0.25">
      <c r="A23" s="1"/>
      <c r="B23" s="1"/>
      <c r="C23" s="1" t="s">
        <v>49</v>
      </c>
      <c r="D23" s="1"/>
      <c r="E23" s="2">
        <v>0</v>
      </c>
      <c r="F23" s="17"/>
      <c r="G23" s="2">
        <v>830.51</v>
      </c>
      <c r="H23" s="17"/>
      <c r="I23" s="2">
        <f>'P&amp;L Class_FY'!G23</f>
        <v>830.51</v>
      </c>
      <c r="J23" s="17"/>
      <c r="K23" s="2">
        <v>24</v>
      </c>
      <c r="L23" s="17"/>
      <c r="M23" s="2">
        <v>216</v>
      </c>
      <c r="N23" s="17"/>
      <c r="O23" s="2">
        <v>0</v>
      </c>
      <c r="P23" s="17"/>
      <c r="Q23" s="2">
        <v>0</v>
      </c>
      <c r="R23" s="17"/>
      <c r="S23" s="2">
        <v>80</v>
      </c>
      <c r="T23" s="17"/>
      <c r="U23" s="2">
        <f>ROUND(SUM('P&amp;L Class_FY'!Q23:'P&amp;L Class_FY'!S23),5)</f>
        <v>80</v>
      </c>
      <c r="V23" s="17"/>
      <c r="W23" s="2">
        <v>0</v>
      </c>
      <c r="X23" s="17"/>
      <c r="Y23" s="2">
        <v>400</v>
      </c>
      <c r="Z23" s="17"/>
      <c r="AA23" s="2">
        <v>0</v>
      </c>
      <c r="AB23" s="17"/>
      <c r="AC23" s="2">
        <v>915</v>
      </c>
      <c r="AD23" s="17"/>
      <c r="AE23" s="2">
        <v>0</v>
      </c>
      <c r="AF23" s="17"/>
      <c r="AG23" s="2">
        <v>0</v>
      </c>
      <c r="AH23" s="17"/>
      <c r="AI23" s="2">
        <v>0</v>
      </c>
      <c r="AJ23" s="17"/>
      <c r="AK23" s="2">
        <v>56</v>
      </c>
      <c r="AL23" s="17"/>
      <c r="AM23" s="2">
        <v>943.82</v>
      </c>
      <c r="AN23" s="17"/>
      <c r="AO23" s="2">
        <v>0</v>
      </c>
      <c r="AP23" s="17"/>
      <c r="AQ23" s="2">
        <v>152</v>
      </c>
      <c r="AR23" s="17"/>
      <c r="AS23" s="2">
        <v>0</v>
      </c>
      <c r="AT23" s="17"/>
      <c r="AU23" s="2">
        <v>0</v>
      </c>
      <c r="AV23" s="17"/>
      <c r="AW23" s="2">
        <v>0</v>
      </c>
      <c r="AX23" s="17"/>
      <c r="AY23" s="2">
        <f>ROUND(SUM('P&amp;L Class_FY'!AM23:'P&amp;L Class_FY'!AW23),5)</f>
        <v>1095.82</v>
      </c>
      <c r="AZ23" s="17"/>
      <c r="BA23" s="2">
        <v>0</v>
      </c>
      <c r="BB23" s="17"/>
      <c r="BC23" s="2">
        <v>0</v>
      </c>
      <c r="BD23" s="17"/>
      <c r="BE23" s="2">
        <f>'P&amp;L Class_FY'!BC23</f>
        <v>0</v>
      </c>
      <c r="BF23" s="17"/>
      <c r="BG23" s="2">
        <v>0</v>
      </c>
      <c r="BH23" s="17"/>
      <c r="BI23" s="2">
        <f>'P&amp;L Class_FY'!BG23</f>
        <v>0</v>
      </c>
      <c r="BJ23" s="17"/>
      <c r="BK23" s="2">
        <v>280</v>
      </c>
      <c r="BL23" s="17"/>
      <c r="BM23" s="2">
        <v>0</v>
      </c>
      <c r="BN23" s="17"/>
      <c r="BO23" s="2">
        <f>ROUND('P&amp;L Class_FY'!E23+SUM('P&amp;L Class_FY'!I23:'P&amp;L Class_FY'!O23)+SUM('P&amp;L Class_FY'!U23:'P&amp;L Class_FY'!AK23)+SUM('P&amp;L Class_FY'!AY23:'P&amp;L Class_FY'!BA23)+'P&amp;L Class_FY'!BE23+SUM('P&amp;L Class_FY'!BI23:'P&amp;L Class_FY'!BM23),5)</f>
        <v>3897.33</v>
      </c>
    </row>
    <row r="24" spans="1:67" x14ac:dyDescent="0.25">
      <c r="A24" s="1"/>
      <c r="B24" s="1"/>
      <c r="C24" s="1" t="s">
        <v>50</v>
      </c>
      <c r="D24" s="1"/>
      <c r="E24" s="2">
        <v>0</v>
      </c>
      <c r="F24" s="17"/>
      <c r="G24" s="2">
        <v>0</v>
      </c>
      <c r="H24" s="17"/>
      <c r="I24" s="2">
        <f>'P&amp;L Class_FY'!G24</f>
        <v>0</v>
      </c>
      <c r="J24" s="17"/>
      <c r="K24" s="2">
        <v>63.7</v>
      </c>
      <c r="L24" s="17"/>
      <c r="M24" s="2">
        <v>1496.95</v>
      </c>
      <c r="N24" s="17"/>
      <c r="O24" s="2">
        <v>0</v>
      </c>
      <c r="P24" s="17"/>
      <c r="Q24" s="2">
        <v>0</v>
      </c>
      <c r="R24" s="17"/>
      <c r="S24" s="2">
        <v>509.6</v>
      </c>
      <c r="T24" s="17"/>
      <c r="U24" s="2">
        <f>ROUND(SUM('P&amp;L Class_FY'!Q24:'P&amp;L Class_FY'!S24),5)</f>
        <v>509.6</v>
      </c>
      <c r="V24" s="17"/>
      <c r="W24" s="2">
        <v>637</v>
      </c>
      <c r="X24" s="17"/>
      <c r="Y24" s="2">
        <v>828.1</v>
      </c>
      <c r="Z24" s="17"/>
      <c r="AA24" s="2">
        <v>0</v>
      </c>
      <c r="AB24" s="17"/>
      <c r="AC24" s="2">
        <v>0</v>
      </c>
      <c r="AD24" s="17"/>
      <c r="AE24" s="2">
        <v>445.9</v>
      </c>
      <c r="AF24" s="17"/>
      <c r="AG24" s="2">
        <v>0</v>
      </c>
      <c r="AH24" s="17"/>
      <c r="AI24" s="2">
        <v>191.1</v>
      </c>
      <c r="AJ24" s="17"/>
      <c r="AK24" s="2">
        <v>828.1</v>
      </c>
      <c r="AL24" s="17"/>
      <c r="AM24" s="2">
        <v>764.4</v>
      </c>
      <c r="AN24" s="17"/>
      <c r="AO24" s="2">
        <v>382.2</v>
      </c>
      <c r="AP24" s="17"/>
      <c r="AQ24" s="2">
        <v>318.5</v>
      </c>
      <c r="AR24" s="17"/>
      <c r="AS24" s="2">
        <v>127.4</v>
      </c>
      <c r="AT24" s="17"/>
      <c r="AU24" s="2">
        <v>127.4</v>
      </c>
      <c r="AV24" s="17"/>
      <c r="AW24" s="2">
        <v>0</v>
      </c>
      <c r="AX24" s="17"/>
      <c r="AY24" s="2">
        <f>ROUND(SUM('P&amp;L Class_FY'!AM24:'P&amp;L Class_FY'!AW24),5)</f>
        <v>1719.9</v>
      </c>
      <c r="AZ24" s="17"/>
      <c r="BA24" s="2">
        <v>0</v>
      </c>
      <c r="BB24" s="17"/>
      <c r="BC24" s="2">
        <v>0</v>
      </c>
      <c r="BD24" s="17"/>
      <c r="BE24" s="2">
        <f>'P&amp;L Class_FY'!BC24</f>
        <v>0</v>
      </c>
      <c r="BF24" s="17"/>
      <c r="BG24" s="2">
        <v>445.9</v>
      </c>
      <c r="BH24" s="17"/>
      <c r="BI24" s="2">
        <f>'P&amp;L Class_FY'!BG24</f>
        <v>445.9</v>
      </c>
      <c r="BJ24" s="17"/>
      <c r="BK24" s="2">
        <v>12549.8</v>
      </c>
      <c r="BL24" s="17"/>
      <c r="BM24" s="2">
        <v>0</v>
      </c>
      <c r="BN24" s="17"/>
      <c r="BO24" s="2">
        <f>ROUND('P&amp;L Class_FY'!E24+SUM('P&amp;L Class_FY'!I24:'P&amp;L Class_FY'!O24)+SUM('P&amp;L Class_FY'!U24:'P&amp;L Class_FY'!AK24)+SUM('P&amp;L Class_FY'!AY24:'P&amp;L Class_FY'!BA24)+'P&amp;L Class_FY'!BE24+SUM('P&amp;L Class_FY'!BI24:'P&amp;L Class_FY'!BM24),5)</f>
        <v>19716.05</v>
      </c>
    </row>
    <row r="25" spans="1:67" ht="15.75" thickBot="1" x14ac:dyDescent="0.3">
      <c r="A25" s="1"/>
      <c r="B25" s="1"/>
      <c r="C25" s="1" t="s">
        <v>51</v>
      </c>
      <c r="D25" s="1"/>
      <c r="E25" s="3">
        <v>0</v>
      </c>
      <c r="F25" s="17"/>
      <c r="G25" s="3">
        <v>0</v>
      </c>
      <c r="H25" s="17"/>
      <c r="I25" s="3">
        <f>'P&amp;L Class_FY'!G25</f>
        <v>0</v>
      </c>
      <c r="J25" s="17"/>
      <c r="K25" s="3">
        <v>0</v>
      </c>
      <c r="L25" s="17"/>
      <c r="M25" s="3">
        <v>0</v>
      </c>
      <c r="N25" s="17"/>
      <c r="O25" s="3">
        <v>0</v>
      </c>
      <c r="P25" s="17"/>
      <c r="Q25" s="3">
        <v>0</v>
      </c>
      <c r="R25" s="17"/>
      <c r="S25" s="3">
        <v>0</v>
      </c>
      <c r="T25" s="17"/>
      <c r="U25" s="3">
        <f>ROUND(SUM('P&amp;L Class_FY'!Q25:'P&amp;L Class_FY'!S25),5)</f>
        <v>0</v>
      </c>
      <c r="V25" s="17"/>
      <c r="W25" s="3">
        <v>0</v>
      </c>
      <c r="X25" s="17"/>
      <c r="Y25" s="3">
        <v>0</v>
      </c>
      <c r="Z25" s="17"/>
      <c r="AA25" s="3">
        <v>0</v>
      </c>
      <c r="AB25" s="17"/>
      <c r="AC25" s="3">
        <v>0</v>
      </c>
      <c r="AD25" s="17"/>
      <c r="AE25" s="3">
        <v>0</v>
      </c>
      <c r="AF25" s="17"/>
      <c r="AG25" s="3">
        <v>0</v>
      </c>
      <c r="AH25" s="17"/>
      <c r="AI25" s="3">
        <v>0</v>
      </c>
      <c r="AJ25" s="17"/>
      <c r="AK25" s="3">
        <v>0</v>
      </c>
      <c r="AL25" s="17"/>
      <c r="AM25" s="3">
        <v>0</v>
      </c>
      <c r="AN25" s="17"/>
      <c r="AO25" s="3">
        <v>0</v>
      </c>
      <c r="AP25" s="17"/>
      <c r="AQ25" s="3">
        <v>0</v>
      </c>
      <c r="AR25" s="17"/>
      <c r="AS25" s="3">
        <v>0</v>
      </c>
      <c r="AT25" s="17"/>
      <c r="AU25" s="3">
        <v>0</v>
      </c>
      <c r="AV25" s="17"/>
      <c r="AW25" s="3">
        <v>0</v>
      </c>
      <c r="AX25" s="17"/>
      <c r="AY25" s="3">
        <f>ROUND(SUM('P&amp;L Class_FY'!AM25:'P&amp;L Class_FY'!AW25),5)</f>
        <v>0</v>
      </c>
      <c r="AZ25" s="17"/>
      <c r="BA25" s="3">
        <v>1911.95</v>
      </c>
      <c r="BB25" s="17"/>
      <c r="BC25" s="3">
        <v>0</v>
      </c>
      <c r="BD25" s="17"/>
      <c r="BE25" s="3">
        <f>'P&amp;L Class_FY'!BC25</f>
        <v>0</v>
      </c>
      <c r="BF25" s="17"/>
      <c r="BG25" s="3">
        <v>0</v>
      </c>
      <c r="BH25" s="17"/>
      <c r="BI25" s="3">
        <f>'P&amp;L Class_FY'!BG25</f>
        <v>0</v>
      </c>
      <c r="BJ25" s="17"/>
      <c r="BK25" s="3">
        <v>0</v>
      </c>
      <c r="BL25" s="17"/>
      <c r="BM25" s="3">
        <v>0</v>
      </c>
      <c r="BN25" s="17"/>
      <c r="BO25" s="3">
        <f>ROUND('P&amp;L Class_FY'!E25+SUM('P&amp;L Class_FY'!I25:'P&amp;L Class_FY'!O25)+SUM('P&amp;L Class_FY'!U25:'P&amp;L Class_FY'!AK25)+SUM('P&amp;L Class_FY'!AY25:'P&amp;L Class_FY'!BA25)+'P&amp;L Class_FY'!BE25+SUM('P&amp;L Class_FY'!BI25:'P&amp;L Class_FY'!BM25),5)</f>
        <v>1911.95</v>
      </c>
    </row>
    <row r="26" spans="1:67" ht="15.75" thickBot="1" x14ac:dyDescent="0.3">
      <c r="A26" s="1"/>
      <c r="B26" s="1" t="s">
        <v>93</v>
      </c>
      <c r="C26" s="1"/>
      <c r="D26" s="1"/>
      <c r="E26" s="5">
        <f>ROUND(SUM('P&amp;L Class_FY'!E10:'P&amp;L Class_FY'!E15)+SUM('P&amp;L Class_FY'!E20:'P&amp;L Class_FY'!E25),5)</f>
        <v>320.67</v>
      </c>
      <c r="F26" s="17"/>
      <c r="G26" s="5">
        <f>ROUND(SUM('P&amp;L Class_FY'!G10:'P&amp;L Class_FY'!G15)+SUM('P&amp;L Class_FY'!G20:'P&amp;L Class_FY'!G25),5)</f>
        <v>1843.15</v>
      </c>
      <c r="H26" s="17"/>
      <c r="I26" s="5">
        <f>'P&amp;L Class_FY'!G26</f>
        <v>1843.15</v>
      </c>
      <c r="J26" s="17"/>
      <c r="K26" s="5">
        <f>ROUND(SUM('P&amp;L Class_FY'!K10:'P&amp;L Class_FY'!K15)+SUM('P&amp;L Class_FY'!K20:'P&amp;L Class_FY'!K25),5)</f>
        <v>87.7</v>
      </c>
      <c r="L26" s="17"/>
      <c r="M26" s="5">
        <f>ROUND(SUM('P&amp;L Class_FY'!M10:'P&amp;L Class_FY'!M15)+SUM('P&amp;L Class_FY'!M20:'P&amp;L Class_FY'!M25),5)</f>
        <v>4108.87</v>
      </c>
      <c r="N26" s="17"/>
      <c r="O26" s="5">
        <f>ROUND(SUM('P&amp;L Class_FY'!O10:'P&amp;L Class_FY'!O15)+SUM('P&amp;L Class_FY'!O20:'P&amp;L Class_FY'!O25),5)</f>
        <v>47</v>
      </c>
      <c r="P26" s="17"/>
      <c r="Q26" s="5">
        <f>ROUND(SUM('P&amp;L Class_FY'!Q10:'P&amp;L Class_FY'!Q15)+SUM('P&amp;L Class_FY'!Q20:'P&amp;L Class_FY'!Q25),5)</f>
        <v>693.5</v>
      </c>
      <c r="R26" s="17"/>
      <c r="S26" s="5">
        <f>ROUND(SUM('P&amp;L Class_FY'!S10:'P&amp;L Class_FY'!S15)+SUM('P&amp;L Class_FY'!S20:'P&amp;L Class_FY'!S25),5)</f>
        <v>1381.26</v>
      </c>
      <c r="T26" s="17"/>
      <c r="U26" s="5">
        <f>ROUND(SUM('P&amp;L Class_FY'!Q26:'P&amp;L Class_FY'!S26),5)</f>
        <v>2074.7600000000002</v>
      </c>
      <c r="V26" s="17"/>
      <c r="W26" s="5">
        <f>ROUND(SUM('P&amp;L Class_FY'!W10:'P&amp;L Class_FY'!W15)+SUM('P&amp;L Class_FY'!W20:'P&amp;L Class_FY'!W25),5)</f>
        <v>1937</v>
      </c>
      <c r="X26" s="17"/>
      <c r="Y26" s="5">
        <f>ROUND(SUM('P&amp;L Class_FY'!Y10:'P&amp;L Class_FY'!Y15)+SUM('P&amp;L Class_FY'!Y20:'P&amp;L Class_FY'!Y25),5)</f>
        <v>1326.24</v>
      </c>
      <c r="Z26" s="17"/>
      <c r="AA26" s="5">
        <f>ROUND(SUM('P&amp;L Class_FY'!AA10:'P&amp;L Class_FY'!AA15)+SUM('P&amp;L Class_FY'!AA20:'P&amp;L Class_FY'!AA25),5)</f>
        <v>1370</v>
      </c>
      <c r="AB26" s="17"/>
      <c r="AC26" s="5">
        <f>ROUND(SUM('P&amp;L Class_FY'!AC10:'P&amp;L Class_FY'!AC15)+SUM('P&amp;L Class_FY'!AC20:'P&amp;L Class_FY'!AC25),5)</f>
        <v>915</v>
      </c>
      <c r="AD26" s="17"/>
      <c r="AE26" s="5">
        <f>ROUND(SUM('P&amp;L Class_FY'!AE10:'P&amp;L Class_FY'!AE15)+SUM('P&amp;L Class_FY'!AE20:'P&amp;L Class_FY'!AE25),5)</f>
        <v>2327.8000000000002</v>
      </c>
      <c r="AF26" s="17"/>
      <c r="AG26" s="5">
        <f>ROUND(SUM('P&amp;L Class_FY'!AG10:'P&amp;L Class_FY'!AG15)+SUM('P&amp;L Class_FY'!AG20:'P&amp;L Class_FY'!AG25),5)</f>
        <v>0</v>
      </c>
      <c r="AH26" s="17"/>
      <c r="AI26" s="5">
        <f>ROUND(SUM('P&amp;L Class_FY'!AI10:'P&amp;L Class_FY'!AI15)+SUM('P&amp;L Class_FY'!AI20:'P&amp;L Class_FY'!AI25),5)</f>
        <v>191.1</v>
      </c>
      <c r="AJ26" s="17"/>
      <c r="AK26" s="5">
        <f>ROUND(SUM('P&amp;L Class_FY'!AK10:'P&amp;L Class_FY'!AK15)+SUM('P&amp;L Class_FY'!AK20:'P&amp;L Class_FY'!AK25),5)</f>
        <v>914.1</v>
      </c>
      <c r="AL26" s="17"/>
      <c r="AM26" s="5">
        <f>ROUND(SUM('P&amp;L Class_FY'!AM10:'P&amp;L Class_FY'!AM15)+SUM('P&amp;L Class_FY'!AM20:'P&amp;L Class_FY'!AM25),5)</f>
        <v>7879.13</v>
      </c>
      <c r="AN26" s="17"/>
      <c r="AO26" s="5">
        <f>ROUND(SUM('P&amp;L Class_FY'!AO10:'P&amp;L Class_FY'!AO15)+SUM('P&amp;L Class_FY'!AO20:'P&amp;L Class_FY'!AO25),5)</f>
        <v>823.2</v>
      </c>
      <c r="AP26" s="17"/>
      <c r="AQ26" s="5">
        <f>ROUND(SUM('P&amp;L Class_FY'!AQ10:'P&amp;L Class_FY'!AQ15)+SUM('P&amp;L Class_FY'!AQ20:'P&amp;L Class_FY'!AQ25),5)</f>
        <v>470.5</v>
      </c>
      <c r="AR26" s="17"/>
      <c r="AS26" s="5">
        <f>ROUND(SUM('P&amp;L Class_FY'!AS10:'P&amp;L Class_FY'!AS15)+SUM('P&amp;L Class_FY'!AS20:'P&amp;L Class_FY'!AS25),5)</f>
        <v>127.4</v>
      </c>
      <c r="AT26" s="17"/>
      <c r="AU26" s="5">
        <f>ROUND(SUM('P&amp;L Class_FY'!AU10:'P&amp;L Class_FY'!AU15)+SUM('P&amp;L Class_FY'!AU20:'P&amp;L Class_FY'!AU25),5)</f>
        <v>127.4</v>
      </c>
      <c r="AV26" s="17"/>
      <c r="AW26" s="5">
        <f>ROUND(SUM('P&amp;L Class_FY'!AW10:'P&amp;L Class_FY'!AW15)+SUM('P&amp;L Class_FY'!AW20:'P&amp;L Class_FY'!AW25),5)</f>
        <v>2932.5</v>
      </c>
      <c r="AX26" s="17"/>
      <c r="AY26" s="5">
        <f>ROUND(SUM('P&amp;L Class_FY'!AM26:'P&amp;L Class_FY'!AW26),5)</f>
        <v>12360.13</v>
      </c>
      <c r="AZ26" s="17"/>
      <c r="BA26" s="5">
        <f>ROUND(SUM('P&amp;L Class_FY'!BA10:'P&amp;L Class_FY'!BA15)+SUM('P&amp;L Class_FY'!BA20:'P&amp;L Class_FY'!BA25),5)</f>
        <v>1911.95</v>
      </c>
      <c r="BB26" s="17"/>
      <c r="BC26" s="5">
        <f>ROUND(SUM('P&amp;L Class_FY'!BC10:'P&amp;L Class_FY'!BC15)+SUM('P&amp;L Class_FY'!BC20:'P&amp;L Class_FY'!BC25),5)</f>
        <v>0</v>
      </c>
      <c r="BD26" s="17"/>
      <c r="BE26" s="5">
        <f>'P&amp;L Class_FY'!BC26</f>
        <v>0</v>
      </c>
      <c r="BF26" s="17"/>
      <c r="BG26" s="5">
        <f>ROUND(SUM('P&amp;L Class_FY'!BG10:'P&amp;L Class_FY'!BG15)+SUM('P&amp;L Class_FY'!BG20:'P&amp;L Class_FY'!BG25),5)</f>
        <v>1445.9</v>
      </c>
      <c r="BH26" s="17"/>
      <c r="BI26" s="5">
        <f>'P&amp;L Class_FY'!BG26</f>
        <v>1445.9</v>
      </c>
      <c r="BJ26" s="17"/>
      <c r="BK26" s="5">
        <f>ROUND(SUM('P&amp;L Class_FY'!BK10:'P&amp;L Class_FY'!BK15)+SUM('P&amp;L Class_FY'!BK20:'P&amp;L Class_FY'!BK25),5)</f>
        <v>15517.21</v>
      </c>
      <c r="BL26" s="17"/>
      <c r="BM26" s="5">
        <f>ROUND(SUM('P&amp;L Class_FY'!BM10:'P&amp;L Class_FY'!BM15)+SUM('P&amp;L Class_FY'!BM20:'P&amp;L Class_FY'!BM25),5)</f>
        <v>0</v>
      </c>
      <c r="BN26" s="17"/>
      <c r="BO26" s="5">
        <f>ROUND('P&amp;L Class_FY'!E26+SUM('P&amp;L Class_FY'!I26:'P&amp;L Class_FY'!O26)+SUM('P&amp;L Class_FY'!U26:'P&amp;L Class_FY'!AK26)+SUM('P&amp;L Class_FY'!AY26:'P&amp;L Class_FY'!BA26)+'P&amp;L Class_FY'!BE26+SUM('P&amp;L Class_FY'!BI26:'P&amp;L Class_FY'!BM26),5)</f>
        <v>48698.58</v>
      </c>
    </row>
    <row r="27" spans="1:67" s="7" customFormat="1" ht="30" customHeight="1" thickBot="1" x14ac:dyDescent="0.25">
      <c r="A27" s="1" t="s">
        <v>26</v>
      </c>
      <c r="B27" s="1"/>
      <c r="C27" s="1"/>
      <c r="D27" s="1"/>
      <c r="E27" s="8">
        <f>ROUND('P&amp;L Class_FY'!E9-'P&amp;L Class_FY'!E26,5)</f>
        <v>-320.67</v>
      </c>
      <c r="F27" s="1"/>
      <c r="G27" s="8">
        <f>ROUND('P&amp;L Class_FY'!G9-'P&amp;L Class_FY'!G26,5)</f>
        <v>-1843.15</v>
      </c>
      <c r="H27" s="1"/>
      <c r="I27" s="8">
        <f>'P&amp;L Class_FY'!G27</f>
        <v>-1843.15</v>
      </c>
      <c r="J27" s="1"/>
      <c r="K27" s="8">
        <f>ROUND('P&amp;L Class_FY'!K9-'P&amp;L Class_FY'!K26,5)</f>
        <v>-87.7</v>
      </c>
      <c r="L27" s="1"/>
      <c r="M27" s="8">
        <f>ROUND('P&amp;L Class_FY'!M9-'P&amp;L Class_FY'!M26,5)</f>
        <v>5891.13</v>
      </c>
      <c r="N27" s="1"/>
      <c r="O27" s="8">
        <f>ROUND('P&amp;L Class_FY'!O9-'P&amp;L Class_FY'!O26,5)</f>
        <v>-47</v>
      </c>
      <c r="P27" s="1"/>
      <c r="Q27" s="8">
        <f>ROUND('P&amp;L Class_FY'!Q9-'P&amp;L Class_FY'!Q26,5)</f>
        <v>-693.5</v>
      </c>
      <c r="R27" s="1"/>
      <c r="S27" s="8">
        <f>ROUND('P&amp;L Class_FY'!S9-'P&amp;L Class_FY'!S26,5)</f>
        <v>618.74</v>
      </c>
      <c r="T27" s="1"/>
      <c r="U27" s="8">
        <f>ROUND(SUM('P&amp;L Class_FY'!Q27:'P&amp;L Class_FY'!S27),5)</f>
        <v>-74.760000000000005</v>
      </c>
      <c r="V27" s="1"/>
      <c r="W27" s="8">
        <f>ROUND('P&amp;L Class_FY'!W9-'P&amp;L Class_FY'!W26,5)</f>
        <v>-1937</v>
      </c>
      <c r="X27" s="1"/>
      <c r="Y27" s="8">
        <f>ROUND('P&amp;L Class_FY'!Y9-'P&amp;L Class_FY'!Y26,5)</f>
        <v>-1326.24</v>
      </c>
      <c r="Z27" s="1"/>
      <c r="AA27" s="8">
        <f>ROUND('P&amp;L Class_FY'!AA9-'P&amp;L Class_FY'!AA26,5)</f>
        <v>-1370</v>
      </c>
      <c r="AB27" s="1"/>
      <c r="AC27" s="8">
        <f>ROUND('P&amp;L Class_FY'!AC9-'P&amp;L Class_FY'!AC26,5)</f>
        <v>-915</v>
      </c>
      <c r="AD27" s="1"/>
      <c r="AE27" s="8">
        <f>ROUND('P&amp;L Class_FY'!AE9-'P&amp;L Class_FY'!AE26,5)</f>
        <v>982.2</v>
      </c>
      <c r="AF27" s="1"/>
      <c r="AG27" s="8">
        <f>ROUND('P&amp;L Class_FY'!AG9-'P&amp;L Class_FY'!AG26,5)</f>
        <v>707.97</v>
      </c>
      <c r="AH27" s="1"/>
      <c r="AI27" s="8">
        <f>ROUND('P&amp;L Class_FY'!AI9-'P&amp;L Class_FY'!AI26,5)</f>
        <v>-191.1</v>
      </c>
      <c r="AJ27" s="1"/>
      <c r="AK27" s="8">
        <f>ROUND('P&amp;L Class_FY'!AK9-'P&amp;L Class_FY'!AK26,5)</f>
        <v>-914.1</v>
      </c>
      <c r="AL27" s="1"/>
      <c r="AM27" s="8">
        <f>ROUND('P&amp;L Class_FY'!AM9-'P&amp;L Class_FY'!AM26,5)</f>
        <v>-2879.13</v>
      </c>
      <c r="AN27" s="1"/>
      <c r="AO27" s="8">
        <f>ROUND('P&amp;L Class_FY'!AO9-'P&amp;L Class_FY'!AO26,5)</f>
        <v>457.8</v>
      </c>
      <c r="AP27" s="1"/>
      <c r="AQ27" s="8">
        <f>ROUND('P&amp;L Class_FY'!AQ9-'P&amp;L Class_FY'!AQ26,5)</f>
        <v>-470.5</v>
      </c>
      <c r="AR27" s="1"/>
      <c r="AS27" s="8">
        <f>ROUND('P&amp;L Class_FY'!AS9-'P&amp;L Class_FY'!AS26,5)</f>
        <v>-127.4</v>
      </c>
      <c r="AT27" s="1"/>
      <c r="AU27" s="8">
        <f>ROUND('P&amp;L Class_FY'!AU9-'P&amp;L Class_FY'!AU26,5)</f>
        <v>-127.4</v>
      </c>
      <c r="AV27" s="1"/>
      <c r="AW27" s="8">
        <f>ROUND('P&amp;L Class_FY'!AW9-'P&amp;L Class_FY'!AW26,5)</f>
        <v>-2932.5</v>
      </c>
      <c r="AX27" s="1"/>
      <c r="AY27" s="8">
        <f>ROUND(SUM('P&amp;L Class_FY'!AM27:'P&amp;L Class_FY'!AW27),5)</f>
        <v>-6079.13</v>
      </c>
      <c r="AZ27" s="1"/>
      <c r="BA27" s="8">
        <f>ROUND('P&amp;L Class_FY'!BA9-'P&amp;L Class_FY'!BA26,5)</f>
        <v>-1911.95</v>
      </c>
      <c r="BB27" s="1"/>
      <c r="BC27" s="8">
        <f>ROUND('P&amp;L Class_FY'!BC9-'P&amp;L Class_FY'!BC26,5)</f>
        <v>700</v>
      </c>
      <c r="BD27" s="1"/>
      <c r="BE27" s="8">
        <f>'P&amp;L Class_FY'!BC27</f>
        <v>700</v>
      </c>
      <c r="BF27" s="1"/>
      <c r="BG27" s="8">
        <f>ROUND('P&amp;L Class_FY'!BG9-'P&amp;L Class_FY'!BG26,5)</f>
        <v>-1445.9</v>
      </c>
      <c r="BH27" s="1"/>
      <c r="BI27" s="8">
        <f>'P&amp;L Class_FY'!BG27</f>
        <v>-1445.9</v>
      </c>
      <c r="BJ27" s="1"/>
      <c r="BK27" s="8">
        <f>ROUND('P&amp;L Class_FY'!BK9-'P&amp;L Class_FY'!BK26,5)</f>
        <v>14482.79</v>
      </c>
      <c r="BL27" s="1"/>
      <c r="BM27" s="8">
        <f>ROUND('P&amp;L Class_FY'!BM9-'P&amp;L Class_FY'!BM26,5)</f>
        <v>1000</v>
      </c>
      <c r="BN27" s="1"/>
      <c r="BO27" s="8">
        <f>ROUND('P&amp;L Class_FY'!E27+SUM('P&amp;L Class_FY'!I27:'P&amp;L Class_FY'!O27)+SUM('P&amp;L Class_FY'!U27:'P&amp;L Class_FY'!AK27)+SUM('P&amp;L Class_FY'!AY27:'P&amp;L Class_FY'!BA27)+'P&amp;L Class_FY'!BE27+SUM('P&amp;L Class_FY'!BI27:'P&amp;L Class_FY'!BM27),5)</f>
        <v>5300.39</v>
      </c>
    </row>
    <row r="28" spans="1:67" ht="15.75" thickTop="1" x14ac:dyDescent="0.25"/>
    <row r="29" spans="1:67" s="38" customFormat="1" x14ac:dyDescent="0.25">
      <c r="A29" s="35"/>
      <c r="B29" s="35"/>
      <c r="C29" s="35"/>
      <c r="D29" s="39" t="s">
        <v>149</v>
      </c>
      <c r="E29" s="36">
        <v>0.33</v>
      </c>
      <c r="F29" s="37"/>
      <c r="G29" s="37" t="s">
        <v>150</v>
      </c>
      <c r="H29" s="37"/>
      <c r="I29" s="37"/>
      <c r="J29" s="37"/>
      <c r="K29" s="37" t="s">
        <v>151</v>
      </c>
      <c r="L29" s="37"/>
      <c r="M29" s="36">
        <v>0.2</v>
      </c>
      <c r="N29" s="37"/>
      <c r="O29" s="37"/>
      <c r="P29" s="37"/>
      <c r="Q29" s="36">
        <v>0</v>
      </c>
      <c r="R29" s="37"/>
      <c r="S29" s="36">
        <v>0.95</v>
      </c>
      <c r="T29" s="37"/>
      <c r="U29" s="37"/>
      <c r="V29" s="37"/>
      <c r="W29" s="36">
        <v>1</v>
      </c>
      <c r="X29" s="37"/>
      <c r="Y29" s="37" t="s">
        <v>152</v>
      </c>
      <c r="Z29" s="37"/>
      <c r="AA29" s="36">
        <v>0.95</v>
      </c>
      <c r="AB29" s="37"/>
      <c r="AC29" s="37" t="s">
        <v>152</v>
      </c>
      <c r="AD29" s="37"/>
      <c r="AE29" s="36">
        <v>1</v>
      </c>
      <c r="AF29" s="37"/>
      <c r="AG29" s="37"/>
      <c r="AH29" s="37"/>
      <c r="AI29" s="36">
        <v>1</v>
      </c>
      <c r="AJ29" s="37"/>
      <c r="AK29" s="36">
        <v>0.8</v>
      </c>
      <c r="AL29" s="37"/>
      <c r="AM29" s="36">
        <v>1</v>
      </c>
      <c r="AN29" s="37"/>
      <c r="AO29" s="36">
        <v>1</v>
      </c>
      <c r="AP29" s="37"/>
      <c r="AQ29" s="36">
        <v>1</v>
      </c>
      <c r="AR29" s="37"/>
      <c r="AS29" s="36">
        <v>1</v>
      </c>
      <c r="AT29" s="37"/>
      <c r="AU29" s="37"/>
      <c r="AV29" s="37"/>
      <c r="AW29" s="37" t="s">
        <v>152</v>
      </c>
      <c r="AX29" s="37"/>
      <c r="AY29" s="37"/>
      <c r="AZ29" s="37"/>
      <c r="BA29" s="37"/>
      <c r="BB29" s="37"/>
      <c r="BC29" s="36">
        <v>1</v>
      </c>
      <c r="BD29" s="37"/>
      <c r="BE29" s="37"/>
      <c r="BF29" s="37"/>
      <c r="BG29" s="36">
        <v>0.9</v>
      </c>
      <c r="BH29" s="37"/>
      <c r="BI29" s="37"/>
      <c r="BJ29" s="37"/>
      <c r="BK29" s="37" t="s">
        <v>152</v>
      </c>
      <c r="BL29" s="37"/>
      <c r="BM29" s="36">
        <v>1</v>
      </c>
      <c r="BN29" s="37"/>
      <c r="BO29" s="37"/>
    </row>
  </sheetData>
  <pageMargins left="0.7" right="0.7" top="0.75" bottom="0.75" header="0.25" footer="0.3"/>
  <pageSetup paperSize="9" orientation="landscape" horizontalDpi="4294967293" verticalDpi="0" r:id="rId1"/>
  <headerFooter>
    <oddHeader>&amp;L&amp;"Arial,Bold"&amp;8 12:52 PM
&amp;"Arial,Bold"&amp;8 03/11/14
&amp;"Arial,Bold"&amp;8 Cash Basis&amp;C&amp;"Arial,Bold"&amp;12 Monaro Farming Systems
&amp;"Arial,Bold"&amp;14 Profit &amp;&amp; Loss by Class
&amp;"Arial,Bold"&amp;10 July 1 through November 3, 2014</oddHeader>
    <oddFooter>&amp;R&amp;"Arial,Bold"&amp;8 Page &amp;P of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K41"/>
  <sheetViews>
    <sheetView workbookViewId="0">
      <pane xSplit="4" ySplit="2" topLeftCell="DD3" activePane="bottomRight" state="frozenSplit"/>
      <selection pane="topRight" activeCell="E1" sqref="E1"/>
      <selection pane="bottomLeft" activeCell="A3" sqref="A3"/>
      <selection pane="bottomRight" activeCell="EG11" sqref="EG11"/>
    </sheetView>
  </sheetViews>
  <sheetFormatPr defaultRowHeight="15" x14ac:dyDescent="0.25"/>
  <cols>
    <col min="1" max="3" width="3" style="12" customWidth="1"/>
    <col min="4" max="4" width="25.7109375" style="12" customWidth="1"/>
    <col min="5" max="5" width="12.7109375" style="13" customWidth="1"/>
    <col min="6" max="6" width="3.42578125" style="13" customWidth="1"/>
    <col min="7" max="7" width="9.7109375" style="13" customWidth="1"/>
    <col min="8" max="8" width="7.5703125" style="13" bestFit="1" customWidth="1"/>
    <col min="9" max="9" width="2.28515625" style="13" customWidth="1"/>
    <col min="10" max="10" width="7.5703125" style="13" bestFit="1" customWidth="1"/>
    <col min="11" max="11" width="2.28515625" style="13" customWidth="1"/>
    <col min="12" max="12" width="7.5703125" style="13" bestFit="1" customWidth="1"/>
    <col min="13" max="13" width="2.28515625" style="13" customWidth="1"/>
    <col min="14" max="14" width="7.5703125" style="13" bestFit="1" customWidth="1"/>
    <col min="15" max="15" width="2.28515625" style="13" customWidth="1"/>
    <col min="16" max="16" width="7.5703125" style="13" bestFit="1" customWidth="1"/>
    <col min="17" max="17" width="2.28515625" style="13" customWidth="1"/>
    <col min="18" max="18" width="9" style="13" hidden="1" customWidth="1"/>
    <col min="19" max="19" width="2.28515625" style="13" hidden="1" customWidth="1"/>
    <col min="20" max="20" width="13.5703125" style="13" customWidth="1"/>
    <col min="21" max="21" width="2.28515625" style="13" customWidth="1"/>
    <col min="22" max="22" width="15.42578125" style="13" customWidth="1"/>
    <col min="23" max="23" width="2.28515625" style="13" customWidth="1"/>
    <col min="24" max="24" width="9.140625" style="13" bestFit="1" customWidth="1"/>
    <col min="25" max="25" width="2.28515625" style="13" customWidth="1"/>
    <col min="26" max="27" width="22.28515625" style="13" bestFit="1" customWidth="1"/>
    <col min="28" max="28" width="2.28515625" style="13" customWidth="1"/>
    <col min="29" max="29" width="22.28515625" style="13" bestFit="1" customWidth="1"/>
    <col min="30" max="30" width="2.28515625" style="13" customWidth="1"/>
    <col min="31" max="31" width="22.28515625" style="13" bestFit="1" customWidth="1"/>
    <col min="32" max="32" width="2.28515625" style="13" customWidth="1"/>
    <col min="33" max="33" width="25.5703125" style="13" hidden="1" customWidth="1"/>
    <col min="34" max="34" width="2.28515625" style="13" hidden="1" customWidth="1"/>
    <col min="35" max="35" width="17.85546875" style="13" bestFit="1" customWidth="1"/>
    <col min="36" max="36" width="2.28515625" style="13" customWidth="1"/>
    <col min="37" max="37" width="8.42578125" style="13" bestFit="1" customWidth="1"/>
    <col min="38" max="38" width="2.28515625" style="13" customWidth="1"/>
    <col min="39" max="39" width="12.7109375" style="13" bestFit="1" customWidth="1"/>
    <col min="40" max="40" width="2.28515625" style="13" customWidth="1"/>
    <col min="41" max="41" width="11.140625" style="13" bestFit="1" customWidth="1"/>
    <col min="42" max="42" width="2.28515625" style="13" customWidth="1"/>
    <col min="43" max="43" width="13.5703125" style="13" bestFit="1" customWidth="1"/>
    <col min="44" max="44" width="2.28515625" style="13" customWidth="1"/>
    <col min="45" max="45" width="14" style="13" bestFit="1" customWidth="1"/>
    <col min="46" max="46" width="2.28515625" style="13" customWidth="1"/>
    <col min="47" max="47" width="10.5703125" style="13" bestFit="1" customWidth="1"/>
    <col min="48" max="48" width="2.28515625" style="13" customWidth="1"/>
    <col min="49" max="49" width="18.5703125" style="13" customWidth="1"/>
    <col min="50" max="50" width="2.28515625" style="13" customWidth="1"/>
    <col min="51" max="51" width="18.85546875" style="13" customWidth="1"/>
    <col min="52" max="52" width="2.28515625" style="13" customWidth="1"/>
    <col min="53" max="53" width="21.85546875" style="13" bestFit="1" customWidth="1"/>
    <col min="54" max="54" width="2.28515625" style="13" customWidth="1"/>
    <col min="55" max="55" width="21.85546875" style="13" bestFit="1" customWidth="1"/>
    <col min="56" max="56" width="2.28515625" style="13" customWidth="1"/>
    <col min="57" max="57" width="25" style="13" hidden="1" customWidth="1"/>
    <col min="58" max="58" width="2.28515625" style="13" hidden="1" customWidth="1"/>
    <col min="59" max="59" width="17.5703125" style="13" customWidth="1"/>
    <col min="60" max="60" width="2.28515625" style="13" customWidth="1"/>
    <col min="61" max="61" width="19.5703125" style="13" bestFit="1" customWidth="1"/>
    <col min="62" max="62" width="2.28515625" style="13" customWidth="1"/>
    <col min="63" max="63" width="12.140625" style="13" bestFit="1" customWidth="1"/>
    <col min="64" max="64" width="2.28515625" style="13" customWidth="1"/>
    <col min="65" max="65" width="19" style="13" bestFit="1" customWidth="1"/>
    <col min="66" max="66" width="2.28515625" style="13" customWidth="1"/>
    <col min="67" max="67" width="9.140625" style="13" bestFit="1" customWidth="1"/>
    <col min="68" max="68" width="2.28515625" style="13" customWidth="1"/>
    <col min="69" max="69" width="22.85546875" style="13" bestFit="1" customWidth="1"/>
    <col min="70" max="70" width="2.28515625" style="13" customWidth="1"/>
    <col min="71" max="71" width="18.85546875" style="13" bestFit="1" customWidth="1"/>
    <col min="72" max="72" width="2.28515625" style="13" customWidth="1"/>
    <col min="73" max="73" width="18.85546875" style="13" bestFit="1" customWidth="1"/>
    <col min="74" max="74" width="2.28515625" style="13" customWidth="1"/>
    <col min="75" max="75" width="13.85546875" style="13" bestFit="1" customWidth="1"/>
    <col min="76" max="76" width="2.28515625" style="13" customWidth="1"/>
    <col min="77" max="77" width="13.85546875" style="13" bestFit="1" customWidth="1"/>
    <col min="78" max="78" width="2.28515625" style="13" customWidth="1"/>
    <col min="79" max="79" width="12.85546875" style="13" hidden="1" customWidth="1"/>
    <col min="80" max="80" width="2.28515625" style="13" hidden="1" customWidth="1"/>
    <col min="81" max="81" width="22.42578125" style="13" bestFit="1" customWidth="1"/>
    <col min="82" max="82" width="2.28515625" style="13" customWidth="1"/>
    <col min="83" max="83" width="12.85546875" style="13" bestFit="1" customWidth="1"/>
    <col min="84" max="84" width="2.28515625" style="13" customWidth="1"/>
    <col min="85" max="85" width="10.5703125" style="13" hidden="1" customWidth="1"/>
    <col min="86" max="86" width="2.28515625" style="13" hidden="1" customWidth="1"/>
    <col min="87" max="87" width="20.5703125" style="13" bestFit="1" customWidth="1"/>
    <col min="88" max="88" width="2.28515625" style="13" customWidth="1"/>
    <col min="89" max="89" width="20.5703125" style="13" bestFit="1" customWidth="1"/>
    <col min="90" max="90" width="2.28515625" style="13" customWidth="1"/>
    <col min="91" max="91" width="25.5703125" style="13" hidden="1" customWidth="1"/>
    <col min="92" max="92" width="2.28515625" style="13" hidden="1" customWidth="1"/>
    <col min="93" max="93" width="23.85546875" style="13" hidden="1" customWidth="1"/>
    <col min="94" max="94" width="2.28515625" style="13" customWidth="1"/>
    <col min="95" max="95" width="10.140625" style="13" bestFit="1" customWidth="1"/>
    <col min="96" max="96" width="2.28515625" style="13" customWidth="1"/>
    <col min="97" max="97" width="15.28515625" style="13" bestFit="1" customWidth="1"/>
    <col min="98" max="98" width="2.28515625" style="13" customWidth="1"/>
    <col min="99" max="99" width="19" style="13" bestFit="1" customWidth="1"/>
    <col min="100" max="100" width="2.28515625" style="13" customWidth="1"/>
    <col min="101" max="101" width="15" style="13" hidden="1" customWidth="1"/>
    <col min="102" max="102" width="2.28515625" style="13" hidden="1" customWidth="1"/>
    <col min="103" max="103" width="13.42578125" style="13" hidden="1" customWidth="1"/>
    <col min="104" max="104" width="2.28515625" style="13" customWidth="1"/>
    <col min="105" max="105" width="14.85546875" style="13" bestFit="1" customWidth="1"/>
    <col min="106" max="106" width="2.28515625" style="13" customWidth="1"/>
    <col min="107" max="107" width="15.140625" style="13" customWidth="1"/>
    <col min="108" max="108" width="2.28515625" style="13" customWidth="1"/>
    <col min="109" max="109" width="12" style="13" bestFit="1" customWidth="1"/>
    <col min="110" max="110" width="2.28515625" style="13" customWidth="1"/>
    <col min="111" max="111" width="12.28515625" style="13" bestFit="1" customWidth="1"/>
    <col min="112" max="112" width="2.28515625" style="13" customWidth="1"/>
    <col min="113" max="113" width="12.28515625" style="13" bestFit="1" customWidth="1"/>
    <col min="114" max="114" width="2.28515625" style="13" customWidth="1"/>
    <col min="115" max="115" width="12.28515625" style="13" bestFit="1" customWidth="1"/>
    <col min="116" max="116" width="2.28515625" style="13" customWidth="1"/>
    <col min="117" max="117" width="12.28515625" style="13" bestFit="1" customWidth="1"/>
    <col min="118" max="118" width="2.28515625" style="13" customWidth="1"/>
    <col min="119" max="119" width="12.28515625" style="13" bestFit="1" customWidth="1"/>
    <col min="120" max="120" width="2.28515625" style="13" customWidth="1"/>
    <col min="121" max="121" width="17.28515625" style="13" hidden="1" customWidth="1"/>
    <col min="122" max="122" width="2.28515625" style="13" hidden="1" customWidth="1"/>
    <col min="123" max="123" width="15.5703125" style="13" hidden="1" customWidth="1"/>
    <col min="124" max="124" width="2.28515625" style="13" customWidth="1"/>
    <col min="125" max="125" width="16.7109375" style="13" customWidth="1"/>
    <col min="126" max="126" width="2.28515625" style="13" customWidth="1"/>
    <col min="127" max="127" width="24.7109375" style="13" hidden="1" customWidth="1"/>
    <col min="128" max="128" width="2.28515625" style="13" hidden="1" customWidth="1"/>
    <col min="129" max="129" width="23.140625" style="13" hidden="1" customWidth="1"/>
    <col min="130" max="130" width="2.28515625" style="13" hidden="1" customWidth="1"/>
    <col min="131" max="131" width="18.140625" style="13" customWidth="1"/>
    <col min="132" max="132" width="2.28515625" style="13" customWidth="1"/>
    <col min="133" max="133" width="22.7109375" style="13" hidden="1" customWidth="1"/>
    <col min="134" max="134" width="2.28515625" style="13" hidden="1" customWidth="1"/>
    <col min="135" max="135" width="12.28515625" style="13" bestFit="1" customWidth="1"/>
    <col min="136" max="136" width="2.28515625" style="13" customWidth="1"/>
    <col min="137" max="137" width="11.140625" style="13" bestFit="1" customWidth="1"/>
    <col min="138" max="138" width="2.28515625" style="13" customWidth="1"/>
    <col min="139" max="139" width="10.5703125" style="13" hidden="1" customWidth="1"/>
    <col min="140" max="140" width="2.28515625" style="13" hidden="1" customWidth="1"/>
    <col min="141" max="141" width="8.7109375" style="13" bestFit="1" customWidth="1"/>
  </cols>
  <sheetData>
    <row r="1" spans="1:141" s="33" customFormat="1" ht="24.75" customHeight="1" x14ac:dyDescent="0.25">
      <c r="A1" s="31"/>
      <c r="B1" s="31"/>
      <c r="C1" s="31"/>
      <c r="D1" s="31"/>
      <c r="E1" s="32"/>
      <c r="F1" s="32"/>
      <c r="G1" s="31" t="s">
        <v>105</v>
      </c>
      <c r="H1" s="31" t="s">
        <v>104</v>
      </c>
      <c r="I1" s="32"/>
      <c r="J1" s="31" t="s">
        <v>108</v>
      </c>
      <c r="K1" s="32"/>
      <c r="L1" s="31" t="s">
        <v>106</v>
      </c>
      <c r="M1" s="32"/>
      <c r="N1" s="31" t="s">
        <v>107</v>
      </c>
      <c r="O1" s="32"/>
      <c r="P1" s="31" t="s">
        <v>55</v>
      </c>
      <c r="Q1" s="32"/>
      <c r="R1" s="32"/>
      <c r="S1" s="32"/>
      <c r="T1" s="32"/>
      <c r="U1" s="32"/>
      <c r="V1" s="32"/>
      <c r="W1" s="32"/>
      <c r="X1" s="32"/>
      <c r="Y1" s="32"/>
      <c r="Z1" s="31" t="s">
        <v>61</v>
      </c>
      <c r="AA1" s="31" t="s">
        <v>55</v>
      </c>
      <c r="AB1" s="32"/>
      <c r="AC1" s="31" t="s">
        <v>107</v>
      </c>
      <c r="AD1" s="32"/>
      <c r="AE1" s="31" t="s">
        <v>106</v>
      </c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1" t="s">
        <v>111</v>
      </c>
      <c r="BB1" s="32"/>
      <c r="BC1" s="31" t="s">
        <v>112</v>
      </c>
      <c r="BD1" s="32"/>
      <c r="BE1" s="32"/>
      <c r="BF1" s="32"/>
      <c r="BG1" s="32"/>
      <c r="BH1" s="32"/>
      <c r="BI1" s="31" t="s">
        <v>72</v>
      </c>
      <c r="BJ1" s="32"/>
      <c r="BK1" s="31" t="s">
        <v>73</v>
      </c>
      <c r="BL1" s="32"/>
      <c r="BM1" s="31" t="s">
        <v>74</v>
      </c>
      <c r="BN1" s="32"/>
      <c r="BO1" s="31" t="s">
        <v>75</v>
      </c>
      <c r="BP1" s="32"/>
      <c r="BQ1" s="31" t="s">
        <v>76</v>
      </c>
      <c r="BR1" s="32"/>
      <c r="BS1" s="31" t="s">
        <v>77</v>
      </c>
      <c r="BT1" s="32"/>
      <c r="BU1" s="31" t="s">
        <v>115</v>
      </c>
      <c r="BV1" s="32"/>
      <c r="BW1" s="31" t="s">
        <v>116</v>
      </c>
      <c r="BX1" s="32"/>
      <c r="BY1" s="31" t="s">
        <v>117</v>
      </c>
      <c r="BZ1" s="32"/>
      <c r="CA1" s="31" t="s">
        <v>118</v>
      </c>
      <c r="CB1" s="32"/>
      <c r="CC1" s="31" t="s">
        <v>119</v>
      </c>
      <c r="CD1" s="32"/>
      <c r="CE1" s="31" t="s">
        <v>120</v>
      </c>
      <c r="CF1" s="32"/>
      <c r="CG1" s="32"/>
      <c r="CH1" s="32"/>
      <c r="CI1" s="31" t="s">
        <v>122</v>
      </c>
      <c r="CJ1" s="32"/>
      <c r="CK1" s="31" t="s">
        <v>123</v>
      </c>
      <c r="CL1" s="32"/>
      <c r="CM1" s="31" t="s">
        <v>124</v>
      </c>
      <c r="CN1" s="32"/>
      <c r="CO1" s="32"/>
      <c r="CP1" s="32"/>
      <c r="CQ1" s="31" t="s">
        <v>127</v>
      </c>
      <c r="CR1" s="32"/>
      <c r="CS1" s="31" t="s">
        <v>128</v>
      </c>
      <c r="CT1" s="32"/>
      <c r="CU1" s="31" t="s">
        <v>129</v>
      </c>
      <c r="CV1" s="32"/>
      <c r="CW1" s="31" t="s">
        <v>130</v>
      </c>
      <c r="CX1" s="32"/>
      <c r="CY1" s="32"/>
      <c r="CZ1" s="32"/>
      <c r="DA1" s="32"/>
      <c r="DB1" s="32"/>
      <c r="DC1" s="32"/>
      <c r="DD1" s="32"/>
      <c r="DE1" s="32"/>
      <c r="DF1" s="32"/>
      <c r="DG1" s="31" t="s">
        <v>55</v>
      </c>
      <c r="DH1" s="32"/>
      <c r="DI1" s="31" t="s">
        <v>107</v>
      </c>
      <c r="DJ1" s="32"/>
      <c r="DK1" s="31" t="s">
        <v>106</v>
      </c>
      <c r="DL1" s="32"/>
      <c r="DM1" s="31" t="s">
        <v>108</v>
      </c>
      <c r="DN1" s="32"/>
      <c r="DO1" s="31" t="s">
        <v>104</v>
      </c>
      <c r="DP1" s="32"/>
      <c r="DQ1" s="31" t="s">
        <v>134</v>
      </c>
      <c r="DR1" s="32"/>
      <c r="DS1" s="32"/>
      <c r="DT1" s="32"/>
      <c r="DU1" s="31" t="s">
        <v>153</v>
      </c>
      <c r="DV1" s="32"/>
      <c r="DW1" s="31" t="s">
        <v>135</v>
      </c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</row>
    <row r="2" spans="1:141" s="33" customFormat="1" ht="30.75" customHeight="1" thickBot="1" x14ac:dyDescent="0.3">
      <c r="A2" s="31"/>
      <c r="B2" s="31"/>
      <c r="C2" s="31"/>
      <c r="D2" s="31"/>
      <c r="E2" s="34" t="s">
        <v>53</v>
      </c>
      <c r="F2" s="40"/>
      <c r="G2" s="34" t="s">
        <v>54</v>
      </c>
      <c r="H2" s="34" t="s">
        <v>54</v>
      </c>
      <c r="I2" s="32"/>
      <c r="J2" s="34" t="s">
        <v>54</v>
      </c>
      <c r="K2" s="32"/>
      <c r="L2" s="34" t="s">
        <v>54</v>
      </c>
      <c r="M2" s="32"/>
      <c r="N2" s="34" t="s">
        <v>54</v>
      </c>
      <c r="O2" s="32"/>
      <c r="P2" s="34" t="s">
        <v>54</v>
      </c>
      <c r="Q2" s="32"/>
      <c r="R2" s="34" t="s">
        <v>56</v>
      </c>
      <c r="S2" s="32"/>
      <c r="T2" s="34" t="s">
        <v>57</v>
      </c>
      <c r="U2" s="32"/>
      <c r="V2" s="34" t="s">
        <v>58</v>
      </c>
      <c r="W2" s="32"/>
      <c r="X2" s="34" t="s">
        <v>59</v>
      </c>
      <c r="Y2" s="32"/>
      <c r="Z2" s="34" t="s">
        <v>60</v>
      </c>
      <c r="AA2" s="34" t="s">
        <v>60</v>
      </c>
      <c r="AB2" s="32"/>
      <c r="AC2" s="34" t="s">
        <v>60</v>
      </c>
      <c r="AD2" s="32"/>
      <c r="AE2" s="34" t="s">
        <v>60</v>
      </c>
      <c r="AF2" s="32"/>
      <c r="AG2" s="34" t="s">
        <v>62</v>
      </c>
      <c r="AH2" s="32"/>
      <c r="AI2" s="34" t="s">
        <v>63</v>
      </c>
      <c r="AJ2" s="32"/>
      <c r="AK2" s="34" t="s">
        <v>64</v>
      </c>
      <c r="AL2" s="32"/>
      <c r="AM2" s="34" t="s">
        <v>109</v>
      </c>
      <c r="AN2" s="32"/>
      <c r="AO2" s="34" t="s">
        <v>65</v>
      </c>
      <c r="AP2" s="32"/>
      <c r="AQ2" s="34" t="s">
        <v>66</v>
      </c>
      <c r="AR2" s="32"/>
      <c r="AS2" s="34" t="s">
        <v>67</v>
      </c>
      <c r="AT2" s="32"/>
      <c r="AU2" s="34" t="s">
        <v>68</v>
      </c>
      <c r="AV2" s="32"/>
      <c r="AW2" s="34" t="s">
        <v>69</v>
      </c>
      <c r="AX2" s="32"/>
      <c r="AY2" s="34" t="s">
        <v>70</v>
      </c>
      <c r="AZ2" s="32"/>
      <c r="BA2" s="34" t="s">
        <v>110</v>
      </c>
      <c r="BB2" s="32"/>
      <c r="BC2" s="34" t="s">
        <v>110</v>
      </c>
      <c r="BD2" s="32"/>
      <c r="BE2" s="34" t="s">
        <v>113</v>
      </c>
      <c r="BF2" s="32"/>
      <c r="BG2" s="34" t="s">
        <v>114</v>
      </c>
      <c r="BH2" s="32"/>
      <c r="BI2" s="34" t="s">
        <v>71</v>
      </c>
      <c r="BJ2" s="32"/>
      <c r="BK2" s="34" t="s">
        <v>71</v>
      </c>
      <c r="BL2" s="32"/>
      <c r="BM2" s="34" t="s">
        <v>71</v>
      </c>
      <c r="BN2" s="32"/>
      <c r="BO2" s="34" t="s">
        <v>71</v>
      </c>
      <c r="BP2" s="32"/>
      <c r="BQ2" s="34" t="s">
        <v>71</v>
      </c>
      <c r="BR2" s="32"/>
      <c r="BS2" s="34" t="s">
        <v>71</v>
      </c>
      <c r="BT2" s="32"/>
      <c r="BU2" s="34" t="s">
        <v>71</v>
      </c>
      <c r="BV2" s="32"/>
      <c r="BW2" s="34" t="s">
        <v>71</v>
      </c>
      <c r="BX2" s="32"/>
      <c r="BY2" s="34" t="s">
        <v>71</v>
      </c>
      <c r="BZ2" s="32"/>
      <c r="CA2" s="34" t="s">
        <v>71</v>
      </c>
      <c r="CB2" s="32"/>
      <c r="CC2" s="34" t="s">
        <v>71</v>
      </c>
      <c r="CD2" s="32"/>
      <c r="CE2" s="34" t="s">
        <v>71</v>
      </c>
      <c r="CF2" s="32"/>
      <c r="CG2" s="34" t="s">
        <v>78</v>
      </c>
      <c r="CH2" s="32"/>
      <c r="CI2" s="34" t="s">
        <v>121</v>
      </c>
      <c r="CJ2" s="32"/>
      <c r="CK2" s="34" t="s">
        <v>121</v>
      </c>
      <c r="CL2" s="32"/>
      <c r="CM2" s="34" t="s">
        <v>121</v>
      </c>
      <c r="CN2" s="32"/>
      <c r="CO2" s="34" t="s">
        <v>125</v>
      </c>
      <c r="CP2" s="32"/>
      <c r="CQ2" s="34" t="s">
        <v>126</v>
      </c>
      <c r="CR2" s="32"/>
      <c r="CS2" s="34" t="s">
        <v>126</v>
      </c>
      <c r="CT2" s="32"/>
      <c r="CU2" s="34" t="s">
        <v>126</v>
      </c>
      <c r="CV2" s="32"/>
      <c r="CW2" s="34" t="s">
        <v>126</v>
      </c>
      <c r="CX2" s="32"/>
      <c r="CY2" s="34" t="s">
        <v>131</v>
      </c>
      <c r="CZ2" s="32"/>
      <c r="DA2" s="34" t="s">
        <v>132</v>
      </c>
      <c r="DB2" s="32"/>
      <c r="DC2" s="34" t="s">
        <v>133</v>
      </c>
      <c r="DD2" s="32"/>
      <c r="DE2" s="34" t="s">
        <v>79</v>
      </c>
      <c r="DF2" s="32"/>
      <c r="DG2" s="34" t="s">
        <v>80</v>
      </c>
      <c r="DH2" s="32"/>
      <c r="DI2" s="34" t="s">
        <v>80</v>
      </c>
      <c r="DJ2" s="32"/>
      <c r="DK2" s="34" t="s">
        <v>80</v>
      </c>
      <c r="DL2" s="32"/>
      <c r="DM2" s="34" t="s">
        <v>80</v>
      </c>
      <c r="DN2" s="32"/>
      <c r="DO2" s="34" t="s">
        <v>80</v>
      </c>
      <c r="DP2" s="32"/>
      <c r="DQ2" s="34" t="s">
        <v>80</v>
      </c>
      <c r="DR2" s="32"/>
      <c r="DS2" s="34" t="s">
        <v>81</v>
      </c>
      <c r="DT2" s="32"/>
      <c r="DU2" s="34" t="s">
        <v>82</v>
      </c>
      <c r="DV2" s="32"/>
      <c r="DW2" s="34" t="s">
        <v>82</v>
      </c>
      <c r="DX2" s="32"/>
      <c r="DY2" s="34" t="s">
        <v>83</v>
      </c>
      <c r="DZ2" s="32"/>
      <c r="EA2" s="34" t="s">
        <v>136</v>
      </c>
      <c r="EB2" s="32"/>
      <c r="EC2" s="34" t="s">
        <v>137</v>
      </c>
      <c r="ED2" s="32"/>
      <c r="EE2" s="34" t="s">
        <v>84</v>
      </c>
      <c r="EF2" s="32"/>
      <c r="EG2" s="34" t="s">
        <v>36</v>
      </c>
      <c r="EH2" s="32"/>
      <c r="EI2" s="34" t="s">
        <v>138</v>
      </c>
      <c r="EJ2" s="32"/>
      <c r="EK2" s="34" t="s">
        <v>52</v>
      </c>
    </row>
    <row r="3" spans="1:141" ht="15.75" thickTop="1" x14ac:dyDescent="0.25">
      <c r="A3" s="1"/>
      <c r="B3" s="1" t="s">
        <v>85</v>
      </c>
      <c r="C3" s="1"/>
      <c r="D3" s="1"/>
      <c r="E3" s="2"/>
      <c r="F3" s="2"/>
      <c r="G3" s="2"/>
      <c r="H3" s="2"/>
      <c r="I3" s="17"/>
      <c r="J3" s="2"/>
      <c r="K3" s="17"/>
      <c r="L3" s="2"/>
      <c r="M3" s="17"/>
      <c r="N3" s="2"/>
      <c r="O3" s="17"/>
      <c r="P3" s="2"/>
      <c r="Q3" s="17"/>
      <c r="R3" s="2"/>
      <c r="S3" s="17"/>
      <c r="T3" s="2"/>
      <c r="U3" s="17"/>
      <c r="V3" s="2"/>
      <c r="W3" s="17"/>
      <c r="X3" s="2"/>
      <c r="Y3" s="17"/>
      <c r="Z3" s="2"/>
      <c r="AA3" s="2"/>
      <c r="AB3" s="17"/>
      <c r="AC3" s="2"/>
      <c r="AD3" s="17"/>
      <c r="AE3" s="2"/>
      <c r="AF3" s="17"/>
      <c r="AG3" s="2"/>
      <c r="AH3" s="17"/>
      <c r="AI3" s="2"/>
      <c r="AJ3" s="17"/>
      <c r="AK3" s="2"/>
      <c r="AL3" s="17"/>
      <c r="AM3" s="2"/>
      <c r="AN3" s="17"/>
      <c r="AO3" s="2"/>
      <c r="AP3" s="17"/>
      <c r="AQ3" s="2"/>
      <c r="AR3" s="17"/>
      <c r="AS3" s="2"/>
      <c r="AT3" s="17"/>
      <c r="AU3" s="2"/>
      <c r="AV3" s="17"/>
      <c r="AW3" s="2"/>
      <c r="AX3" s="17"/>
      <c r="AY3" s="2"/>
      <c r="AZ3" s="17"/>
      <c r="BA3" s="2"/>
      <c r="BB3" s="17"/>
      <c r="BC3" s="2"/>
      <c r="BD3" s="17"/>
      <c r="BE3" s="2"/>
      <c r="BF3" s="17"/>
      <c r="BG3" s="2"/>
      <c r="BH3" s="17"/>
      <c r="BI3" s="2"/>
      <c r="BJ3" s="17"/>
      <c r="BK3" s="2"/>
      <c r="BL3" s="17"/>
      <c r="BM3" s="2"/>
      <c r="BN3" s="17"/>
      <c r="BO3" s="2"/>
      <c r="BP3" s="17"/>
      <c r="BQ3" s="2"/>
      <c r="BR3" s="17"/>
      <c r="BS3" s="2"/>
      <c r="BT3" s="17"/>
      <c r="BU3" s="2"/>
      <c r="BV3" s="17"/>
      <c r="BW3" s="2"/>
      <c r="BX3" s="17"/>
      <c r="BY3" s="2"/>
      <c r="BZ3" s="17"/>
      <c r="CA3" s="2"/>
      <c r="CB3" s="17"/>
      <c r="CC3" s="2"/>
      <c r="CD3" s="17"/>
      <c r="CE3" s="2"/>
      <c r="CF3" s="17"/>
      <c r="CG3" s="2"/>
      <c r="CH3" s="17"/>
      <c r="CI3" s="2"/>
      <c r="CJ3" s="17"/>
      <c r="CK3" s="2"/>
      <c r="CL3" s="17"/>
      <c r="CM3" s="2"/>
      <c r="CN3" s="17"/>
      <c r="CO3" s="2"/>
      <c r="CP3" s="17"/>
      <c r="CQ3" s="2"/>
      <c r="CR3" s="17"/>
      <c r="CS3" s="2"/>
      <c r="CT3" s="17"/>
      <c r="CU3" s="2"/>
      <c r="CV3" s="17"/>
      <c r="CW3" s="2"/>
      <c r="CX3" s="17"/>
      <c r="CY3" s="2"/>
      <c r="CZ3" s="17"/>
      <c r="DA3" s="2"/>
      <c r="DB3" s="17"/>
      <c r="DC3" s="2"/>
      <c r="DD3" s="17"/>
      <c r="DE3" s="2"/>
      <c r="DF3" s="17"/>
      <c r="DG3" s="2"/>
      <c r="DH3" s="17"/>
      <c r="DI3" s="2"/>
      <c r="DJ3" s="17"/>
      <c r="DK3" s="2"/>
      <c r="DL3" s="17"/>
      <c r="DM3" s="2"/>
      <c r="DN3" s="17"/>
      <c r="DO3" s="2"/>
      <c r="DP3" s="17"/>
      <c r="DQ3" s="2"/>
      <c r="DR3" s="17"/>
      <c r="DS3" s="2"/>
      <c r="DT3" s="17"/>
      <c r="DU3" s="2"/>
      <c r="DV3" s="17"/>
      <c r="DW3" s="2"/>
      <c r="DX3" s="17"/>
      <c r="DY3" s="2"/>
      <c r="DZ3" s="17"/>
      <c r="EA3" s="2"/>
      <c r="EB3" s="17"/>
      <c r="EC3" s="2"/>
      <c r="ED3" s="17"/>
      <c r="EE3" s="2"/>
      <c r="EF3" s="17"/>
      <c r="EG3" s="2"/>
      <c r="EH3" s="17"/>
      <c r="EI3" s="2"/>
      <c r="EJ3" s="17"/>
      <c r="EK3" s="2"/>
    </row>
    <row r="4" spans="1:141" x14ac:dyDescent="0.25">
      <c r="A4" s="1"/>
      <c r="B4" s="1"/>
      <c r="C4" s="1" t="s">
        <v>139</v>
      </c>
      <c r="D4" s="1"/>
      <c r="E4" s="2">
        <v>0</v>
      </c>
      <c r="F4" s="2"/>
      <c r="G4" s="2">
        <v>0</v>
      </c>
      <c r="H4" s="2">
        <v>0</v>
      </c>
      <c r="I4" s="17"/>
      <c r="J4" s="2">
        <v>0</v>
      </c>
      <c r="K4" s="17"/>
      <c r="L4" s="2">
        <v>0</v>
      </c>
      <c r="M4" s="17"/>
      <c r="N4" s="2">
        <v>0</v>
      </c>
      <c r="O4" s="17"/>
      <c r="P4" s="2">
        <v>0</v>
      </c>
      <c r="Q4" s="17"/>
      <c r="R4" s="2">
        <f>ROUND(SUM('P&amp;L Class_ALL'!H4:'P&amp;L Class_ALL'!P4),5)</f>
        <v>0</v>
      </c>
      <c r="S4" s="17"/>
      <c r="T4" s="2">
        <v>0</v>
      </c>
      <c r="U4" s="17"/>
      <c r="V4" s="2">
        <v>0</v>
      </c>
      <c r="W4" s="17"/>
      <c r="X4" s="2">
        <v>0</v>
      </c>
      <c r="Y4" s="17"/>
      <c r="Z4" s="2">
        <v>0</v>
      </c>
      <c r="AA4" s="2">
        <v>0</v>
      </c>
      <c r="AB4" s="17"/>
      <c r="AC4" s="2">
        <v>0</v>
      </c>
      <c r="AD4" s="17"/>
      <c r="AE4" s="2">
        <v>6500</v>
      </c>
      <c r="AF4" s="17"/>
      <c r="AG4" s="2">
        <f>ROUND(SUM('P&amp;L Class_ALL'!Z4:'P&amp;L Class_ALL'!AA4),5)</f>
        <v>0</v>
      </c>
      <c r="AH4" s="17"/>
      <c r="AI4" s="2">
        <v>35425</v>
      </c>
      <c r="AJ4" s="17"/>
      <c r="AK4" s="2">
        <v>0</v>
      </c>
      <c r="AL4" s="17"/>
      <c r="AM4" s="2">
        <v>18300</v>
      </c>
      <c r="AN4" s="17"/>
      <c r="AO4" s="2">
        <v>0</v>
      </c>
      <c r="AP4" s="17"/>
      <c r="AQ4" s="2">
        <v>0</v>
      </c>
      <c r="AR4" s="17"/>
      <c r="AS4" s="2">
        <v>0</v>
      </c>
      <c r="AT4" s="17"/>
      <c r="AU4" s="2">
        <v>0</v>
      </c>
      <c r="AV4" s="17"/>
      <c r="AW4" s="2">
        <v>0</v>
      </c>
      <c r="AX4" s="17"/>
      <c r="AY4" s="2">
        <v>184109</v>
      </c>
      <c r="AZ4" s="17"/>
      <c r="BA4" s="2">
        <v>0</v>
      </c>
      <c r="BB4" s="17"/>
      <c r="BC4" s="2">
        <v>0</v>
      </c>
      <c r="BD4" s="17"/>
      <c r="BE4" s="2">
        <f>ROUND(SUM('P&amp;L Class_ALL'!BA4:'P&amp;L Class_ALL'!BC4),5)</f>
        <v>0</v>
      </c>
      <c r="BF4" s="17"/>
      <c r="BG4" s="2">
        <v>0</v>
      </c>
      <c r="BH4" s="17"/>
      <c r="BI4" s="2">
        <v>0</v>
      </c>
      <c r="BJ4" s="17"/>
      <c r="BK4" s="2">
        <v>0</v>
      </c>
      <c r="BL4" s="17"/>
      <c r="BM4" s="2">
        <v>0</v>
      </c>
      <c r="BN4" s="17"/>
      <c r="BO4" s="2">
        <v>0</v>
      </c>
      <c r="BP4" s="17"/>
      <c r="BQ4" s="2">
        <v>0</v>
      </c>
      <c r="BR4" s="17"/>
      <c r="BS4" s="2">
        <v>0</v>
      </c>
      <c r="BT4" s="17"/>
      <c r="BU4" s="2">
        <v>0</v>
      </c>
      <c r="BV4" s="17"/>
      <c r="BW4" s="2">
        <v>0</v>
      </c>
      <c r="BX4" s="17"/>
      <c r="BY4" s="2">
        <v>0</v>
      </c>
      <c r="BZ4" s="17"/>
      <c r="CA4" s="2">
        <v>0</v>
      </c>
      <c r="CB4" s="17"/>
      <c r="CC4" s="2">
        <v>0</v>
      </c>
      <c r="CD4" s="17"/>
      <c r="CE4" s="2">
        <v>0</v>
      </c>
      <c r="CF4" s="17"/>
      <c r="CG4" s="2">
        <f>ROUND(SUM('P&amp;L Class_ALL'!BI4:'P&amp;L Class_ALL'!CE4),5)</f>
        <v>0</v>
      </c>
      <c r="CH4" s="17"/>
      <c r="CI4" s="2">
        <v>0</v>
      </c>
      <c r="CJ4" s="17"/>
      <c r="CK4" s="2">
        <v>0</v>
      </c>
      <c r="CL4" s="17"/>
      <c r="CM4" s="2">
        <v>0</v>
      </c>
      <c r="CN4" s="17"/>
      <c r="CO4" s="2">
        <f>ROUND(SUM('P&amp;L Class_ALL'!CI4:'P&amp;L Class_ALL'!CM4),5)</f>
        <v>0</v>
      </c>
      <c r="CP4" s="17"/>
      <c r="CQ4" s="2">
        <v>80341.899999999994</v>
      </c>
      <c r="CR4" s="17"/>
      <c r="CS4" s="2">
        <v>6000</v>
      </c>
      <c r="CT4" s="17"/>
      <c r="CU4" s="2">
        <v>12436.36</v>
      </c>
      <c r="CV4" s="17"/>
      <c r="CW4" s="2">
        <v>0</v>
      </c>
      <c r="CX4" s="17"/>
      <c r="CY4" s="2">
        <f>ROUND(SUM('P&amp;L Class_ALL'!CQ4:'P&amp;L Class_ALL'!CW4),5)</f>
        <v>98778.26</v>
      </c>
      <c r="CZ4" s="17"/>
      <c r="DA4" s="2">
        <v>0</v>
      </c>
      <c r="DB4" s="17"/>
      <c r="DC4" s="2">
        <v>0</v>
      </c>
      <c r="DD4" s="17"/>
      <c r="DE4" s="2">
        <v>0</v>
      </c>
      <c r="DF4" s="17"/>
      <c r="DG4" s="2">
        <v>0</v>
      </c>
      <c r="DH4" s="17"/>
      <c r="DI4" s="2">
        <v>0</v>
      </c>
      <c r="DJ4" s="17"/>
      <c r="DK4" s="2">
        <v>0</v>
      </c>
      <c r="DL4" s="17"/>
      <c r="DM4" s="2">
        <v>0</v>
      </c>
      <c r="DN4" s="17"/>
      <c r="DO4" s="2">
        <v>0</v>
      </c>
      <c r="DP4" s="17"/>
      <c r="DQ4" s="2">
        <v>0</v>
      </c>
      <c r="DR4" s="17"/>
      <c r="DS4" s="2">
        <f>ROUND(SUM('P&amp;L Class_ALL'!DG4:'P&amp;L Class_ALL'!DQ4),5)</f>
        <v>0</v>
      </c>
      <c r="DT4" s="17"/>
      <c r="DU4" s="2">
        <v>0</v>
      </c>
      <c r="DV4" s="17"/>
      <c r="DW4" s="2">
        <v>0</v>
      </c>
      <c r="DX4" s="17"/>
      <c r="DY4" s="2">
        <f>ROUND(SUM('P&amp;L Class_ALL'!DU4:'P&amp;L Class_ALL'!DW4),5)</f>
        <v>0</v>
      </c>
      <c r="DZ4" s="17"/>
      <c r="EA4" s="2">
        <v>0</v>
      </c>
      <c r="EB4" s="17"/>
      <c r="EC4" s="2">
        <v>0</v>
      </c>
      <c r="ED4" s="17"/>
      <c r="EE4" s="2">
        <v>70000</v>
      </c>
      <c r="EF4" s="17"/>
      <c r="EG4" s="2">
        <v>0</v>
      </c>
      <c r="EH4" s="17"/>
      <c r="EI4" s="2">
        <v>0</v>
      </c>
      <c r="EJ4" s="17"/>
      <c r="EK4" s="2">
        <f>ROUND('P&amp;L Class_ALL'!E4+SUM('P&amp;L Class_ALL'!R4:'P&amp;L Class_ALL'!X4)+SUM('P&amp;L Class_ALL'!AG4:'P&amp;L Class_ALL'!AY4)+SUM('P&amp;L Class_ALL'!BE4:'P&amp;L Class_ALL'!BG4)+'P&amp;L Class_ALL'!CG4+'P&amp;L Class_ALL'!CO4+SUM('P&amp;L Class_ALL'!CY4:'P&amp;L Class_ALL'!DE4)+'P&amp;L Class_ALL'!DS4+SUM('P&amp;L Class_ALL'!DY4:'P&amp;L Class_ALL'!EI4),5)</f>
        <v>406612.26</v>
      </c>
    </row>
    <row r="5" spans="1:141" x14ac:dyDescent="0.25">
      <c r="A5" s="1"/>
      <c r="B5" s="1"/>
      <c r="C5" s="1" t="s">
        <v>34</v>
      </c>
      <c r="D5" s="1"/>
      <c r="E5" s="2"/>
      <c r="F5" s="2"/>
      <c r="G5" s="2"/>
      <c r="H5" s="2"/>
      <c r="I5" s="17"/>
      <c r="J5" s="2"/>
      <c r="K5" s="17"/>
      <c r="L5" s="2"/>
      <c r="M5" s="17"/>
      <c r="N5" s="2"/>
      <c r="O5" s="17"/>
      <c r="P5" s="2"/>
      <c r="Q5" s="17"/>
      <c r="R5" s="2"/>
      <c r="S5" s="17"/>
      <c r="T5" s="2"/>
      <c r="U5" s="17"/>
      <c r="V5" s="2"/>
      <c r="W5" s="17"/>
      <c r="X5" s="2"/>
      <c r="Y5" s="17"/>
      <c r="Z5" s="2"/>
      <c r="AA5" s="2"/>
      <c r="AB5" s="17"/>
      <c r="AC5" s="2"/>
      <c r="AD5" s="17"/>
      <c r="AE5" s="2"/>
      <c r="AF5" s="17"/>
      <c r="AG5" s="2"/>
      <c r="AH5" s="17"/>
      <c r="AI5" s="2"/>
      <c r="AJ5" s="17"/>
      <c r="AK5" s="2"/>
      <c r="AL5" s="17"/>
      <c r="AM5" s="2"/>
      <c r="AN5" s="17"/>
      <c r="AO5" s="2"/>
      <c r="AP5" s="17"/>
      <c r="AQ5" s="2"/>
      <c r="AR5" s="17"/>
      <c r="AS5" s="2"/>
      <c r="AT5" s="17"/>
      <c r="AU5" s="2"/>
      <c r="AV5" s="17"/>
      <c r="AW5" s="2"/>
      <c r="AX5" s="17"/>
      <c r="AY5" s="2"/>
      <c r="AZ5" s="17"/>
      <c r="BA5" s="2"/>
      <c r="BB5" s="17"/>
      <c r="BC5" s="2"/>
      <c r="BD5" s="17"/>
      <c r="BE5" s="2"/>
      <c r="BF5" s="17"/>
      <c r="BG5" s="2"/>
      <c r="BH5" s="17"/>
      <c r="BI5" s="2"/>
      <c r="BJ5" s="17"/>
      <c r="BK5" s="2"/>
      <c r="BL5" s="17"/>
      <c r="BM5" s="2"/>
      <c r="BN5" s="17"/>
      <c r="BO5" s="2"/>
      <c r="BP5" s="17"/>
      <c r="BQ5" s="2"/>
      <c r="BR5" s="17"/>
      <c r="BS5" s="2"/>
      <c r="BT5" s="17"/>
      <c r="BU5" s="2"/>
      <c r="BV5" s="17"/>
      <c r="BW5" s="2"/>
      <c r="BX5" s="17"/>
      <c r="BY5" s="2"/>
      <c r="BZ5" s="17"/>
      <c r="CA5" s="2"/>
      <c r="CB5" s="17"/>
      <c r="CC5" s="2"/>
      <c r="CD5" s="17"/>
      <c r="CE5" s="2"/>
      <c r="CF5" s="17"/>
      <c r="CG5" s="2"/>
      <c r="CH5" s="17"/>
      <c r="CI5" s="2"/>
      <c r="CJ5" s="17"/>
      <c r="CK5" s="2"/>
      <c r="CL5" s="17"/>
      <c r="CM5" s="2"/>
      <c r="CN5" s="17"/>
      <c r="CO5" s="2"/>
      <c r="CP5" s="17"/>
      <c r="CQ5" s="2"/>
      <c r="CR5" s="17"/>
      <c r="CS5" s="2"/>
      <c r="CT5" s="17"/>
      <c r="CU5" s="2"/>
      <c r="CV5" s="17"/>
      <c r="CW5" s="2"/>
      <c r="CX5" s="17"/>
      <c r="CY5" s="2"/>
      <c r="CZ5" s="17"/>
      <c r="DA5" s="2"/>
      <c r="DB5" s="17"/>
      <c r="DC5" s="2"/>
      <c r="DD5" s="17"/>
      <c r="DE5" s="2"/>
      <c r="DF5" s="17"/>
      <c r="DG5" s="2"/>
      <c r="DH5" s="17"/>
      <c r="DI5" s="2"/>
      <c r="DJ5" s="17"/>
      <c r="DK5" s="2"/>
      <c r="DL5" s="17"/>
      <c r="DM5" s="2"/>
      <c r="DN5" s="17"/>
      <c r="DO5" s="2"/>
      <c r="DP5" s="17"/>
      <c r="DQ5" s="2"/>
      <c r="DR5" s="17"/>
      <c r="DS5" s="2"/>
      <c r="DT5" s="17"/>
      <c r="DU5" s="2"/>
      <c r="DV5" s="17"/>
      <c r="DW5" s="2"/>
      <c r="DX5" s="17"/>
      <c r="DY5" s="2"/>
      <c r="DZ5" s="17"/>
      <c r="EA5" s="2"/>
      <c r="EB5" s="17"/>
      <c r="EC5" s="2"/>
      <c r="ED5" s="17"/>
      <c r="EE5" s="2"/>
      <c r="EF5" s="17"/>
      <c r="EG5" s="2"/>
      <c r="EH5" s="17"/>
      <c r="EI5" s="2"/>
      <c r="EJ5" s="17"/>
      <c r="EK5" s="2"/>
    </row>
    <row r="6" spans="1:141" x14ac:dyDescent="0.25">
      <c r="A6" s="1"/>
      <c r="B6" s="1"/>
      <c r="C6" s="1"/>
      <c r="D6" s="1" t="s">
        <v>140</v>
      </c>
      <c r="E6" s="2">
        <v>0</v>
      </c>
      <c r="F6" s="2"/>
      <c r="G6" s="2">
        <v>0</v>
      </c>
      <c r="H6" s="2">
        <v>0</v>
      </c>
      <c r="I6" s="17"/>
      <c r="J6" s="2">
        <v>0</v>
      </c>
      <c r="K6" s="17"/>
      <c r="L6" s="2">
        <v>0</v>
      </c>
      <c r="M6" s="17"/>
      <c r="N6" s="2">
        <v>0</v>
      </c>
      <c r="O6" s="17"/>
      <c r="P6" s="2">
        <v>0</v>
      </c>
      <c r="Q6" s="17"/>
      <c r="R6" s="2">
        <f>ROUND(SUM('P&amp;L Class_ALL'!H6:'P&amp;L Class_ALL'!P6),5)</f>
        <v>0</v>
      </c>
      <c r="S6" s="17"/>
      <c r="T6" s="2">
        <v>0</v>
      </c>
      <c r="U6" s="17"/>
      <c r="V6" s="2">
        <v>0</v>
      </c>
      <c r="W6" s="17"/>
      <c r="X6" s="2">
        <v>0</v>
      </c>
      <c r="Y6" s="17"/>
      <c r="Z6" s="2">
        <v>0</v>
      </c>
      <c r="AA6" s="2">
        <v>0</v>
      </c>
      <c r="AB6" s="17"/>
      <c r="AC6" s="2">
        <v>0</v>
      </c>
      <c r="AD6" s="17"/>
      <c r="AE6" s="2">
        <v>0</v>
      </c>
      <c r="AF6" s="17"/>
      <c r="AG6" s="2">
        <f>ROUND(SUM('P&amp;L Class_ALL'!Z6:'P&amp;L Class_ALL'!AA6),5)</f>
        <v>0</v>
      </c>
      <c r="AH6" s="17"/>
      <c r="AI6" s="2">
        <v>0</v>
      </c>
      <c r="AJ6" s="17"/>
      <c r="AK6" s="2">
        <v>0</v>
      </c>
      <c r="AL6" s="17"/>
      <c r="AM6" s="2">
        <v>0</v>
      </c>
      <c r="AN6" s="17"/>
      <c r="AO6" s="2">
        <v>0</v>
      </c>
      <c r="AP6" s="17"/>
      <c r="AQ6" s="2">
        <v>0</v>
      </c>
      <c r="AR6" s="17"/>
      <c r="AS6" s="2">
        <v>0</v>
      </c>
      <c r="AT6" s="17"/>
      <c r="AU6" s="2">
        <v>0</v>
      </c>
      <c r="AV6" s="17"/>
      <c r="AW6" s="2">
        <v>0</v>
      </c>
      <c r="AX6" s="17"/>
      <c r="AY6" s="2">
        <v>0</v>
      </c>
      <c r="AZ6" s="17"/>
      <c r="BA6" s="2">
        <v>0</v>
      </c>
      <c r="BB6" s="17"/>
      <c r="BC6" s="2">
        <v>0</v>
      </c>
      <c r="BD6" s="17"/>
      <c r="BE6" s="2">
        <f>ROUND(SUM('P&amp;L Class_ALL'!BA6:'P&amp;L Class_ALL'!BC6),5)</f>
        <v>0</v>
      </c>
      <c r="BF6" s="17"/>
      <c r="BG6" s="2">
        <v>0</v>
      </c>
      <c r="BH6" s="17"/>
      <c r="BI6" s="2">
        <v>0</v>
      </c>
      <c r="BJ6" s="17"/>
      <c r="BK6" s="2">
        <v>0</v>
      </c>
      <c r="BL6" s="17"/>
      <c r="BM6" s="2">
        <v>0</v>
      </c>
      <c r="BN6" s="17"/>
      <c r="BO6" s="2">
        <v>0</v>
      </c>
      <c r="BP6" s="17"/>
      <c r="BQ6" s="2">
        <v>0</v>
      </c>
      <c r="BR6" s="17"/>
      <c r="BS6" s="2">
        <v>0</v>
      </c>
      <c r="BT6" s="17"/>
      <c r="BU6" s="2">
        <v>0</v>
      </c>
      <c r="BV6" s="17"/>
      <c r="BW6" s="2">
        <v>0</v>
      </c>
      <c r="BX6" s="17"/>
      <c r="BY6" s="2">
        <v>0</v>
      </c>
      <c r="BZ6" s="17"/>
      <c r="CA6" s="2">
        <v>0</v>
      </c>
      <c r="CB6" s="17"/>
      <c r="CC6" s="2">
        <v>0</v>
      </c>
      <c r="CD6" s="17"/>
      <c r="CE6" s="2">
        <v>0</v>
      </c>
      <c r="CF6" s="17"/>
      <c r="CG6" s="2">
        <f>ROUND(SUM('P&amp;L Class_ALL'!BI6:'P&amp;L Class_ALL'!CE6),5)</f>
        <v>0</v>
      </c>
      <c r="CH6" s="17"/>
      <c r="CI6" s="2">
        <v>0</v>
      </c>
      <c r="CJ6" s="17"/>
      <c r="CK6" s="2">
        <v>0</v>
      </c>
      <c r="CL6" s="17"/>
      <c r="CM6" s="2">
        <v>0</v>
      </c>
      <c r="CN6" s="17"/>
      <c r="CO6" s="2">
        <f>ROUND(SUM('P&amp;L Class_ALL'!CI6:'P&amp;L Class_ALL'!CM6),5)</f>
        <v>0</v>
      </c>
      <c r="CP6" s="17"/>
      <c r="CQ6" s="2">
        <v>0</v>
      </c>
      <c r="CR6" s="17"/>
      <c r="CS6" s="2">
        <v>0</v>
      </c>
      <c r="CT6" s="17"/>
      <c r="CU6" s="2">
        <v>0</v>
      </c>
      <c r="CV6" s="17"/>
      <c r="CW6" s="2">
        <v>0</v>
      </c>
      <c r="CX6" s="17"/>
      <c r="CY6" s="2">
        <f>ROUND(SUM('P&amp;L Class_ALL'!CQ6:'P&amp;L Class_ALL'!CW6),5)</f>
        <v>0</v>
      </c>
      <c r="CZ6" s="17"/>
      <c r="DA6" s="2">
        <v>0</v>
      </c>
      <c r="DB6" s="17"/>
      <c r="DC6" s="2">
        <v>0</v>
      </c>
      <c r="DD6" s="17"/>
      <c r="DE6" s="2">
        <v>0</v>
      </c>
      <c r="DF6" s="17"/>
      <c r="DG6" s="2">
        <v>0</v>
      </c>
      <c r="DH6" s="17"/>
      <c r="DI6" s="2">
        <v>0</v>
      </c>
      <c r="DJ6" s="17"/>
      <c r="DK6" s="2">
        <v>-160</v>
      </c>
      <c r="DL6" s="17"/>
      <c r="DM6" s="2">
        <v>0</v>
      </c>
      <c r="DN6" s="17"/>
      <c r="DO6" s="2">
        <v>0</v>
      </c>
      <c r="DP6" s="17"/>
      <c r="DQ6" s="2">
        <v>0</v>
      </c>
      <c r="DR6" s="17"/>
      <c r="DS6" s="2">
        <f>ROUND(SUM('P&amp;L Class_ALL'!DG6:'P&amp;L Class_ALL'!DQ6),5)</f>
        <v>-160</v>
      </c>
      <c r="DT6" s="17"/>
      <c r="DU6" s="2">
        <v>0</v>
      </c>
      <c r="DV6" s="17"/>
      <c r="DW6" s="2">
        <v>0</v>
      </c>
      <c r="DX6" s="17"/>
      <c r="DY6" s="2">
        <f>ROUND(SUM('P&amp;L Class_ALL'!DU6:'P&amp;L Class_ALL'!DW6),5)</f>
        <v>0</v>
      </c>
      <c r="DZ6" s="17"/>
      <c r="EA6" s="2">
        <v>0</v>
      </c>
      <c r="EB6" s="17"/>
      <c r="EC6" s="2">
        <v>0</v>
      </c>
      <c r="ED6" s="17"/>
      <c r="EE6" s="2">
        <v>0</v>
      </c>
      <c r="EF6" s="17"/>
      <c r="EG6" s="2">
        <v>0</v>
      </c>
      <c r="EH6" s="17"/>
      <c r="EI6" s="2">
        <v>0</v>
      </c>
      <c r="EJ6" s="17"/>
      <c r="EK6" s="2">
        <f>ROUND('P&amp;L Class_ALL'!E6+SUM('P&amp;L Class_ALL'!R6:'P&amp;L Class_ALL'!X6)+SUM('P&amp;L Class_ALL'!AG6:'P&amp;L Class_ALL'!AY6)+SUM('P&amp;L Class_ALL'!BE6:'P&amp;L Class_ALL'!BG6)+'P&amp;L Class_ALL'!CG6+'P&amp;L Class_ALL'!CO6+SUM('P&amp;L Class_ALL'!CY6:'P&amp;L Class_ALL'!DE6)+'P&amp;L Class_ALL'!DS6+SUM('P&amp;L Class_ALL'!DY6:'P&amp;L Class_ALL'!EI6),5)</f>
        <v>-160</v>
      </c>
    </row>
    <row r="7" spans="1:141" ht="15.75" thickBot="1" x14ac:dyDescent="0.3">
      <c r="A7" s="1"/>
      <c r="B7" s="1"/>
      <c r="C7" s="1"/>
      <c r="D7" s="1" t="s">
        <v>134</v>
      </c>
      <c r="E7" s="20">
        <v>0</v>
      </c>
      <c r="F7" s="3"/>
      <c r="G7" s="20">
        <v>0</v>
      </c>
      <c r="H7" s="20">
        <v>0</v>
      </c>
      <c r="I7" s="17"/>
      <c r="J7" s="20">
        <v>0</v>
      </c>
      <c r="K7" s="17"/>
      <c r="L7" s="20">
        <v>0</v>
      </c>
      <c r="M7" s="17"/>
      <c r="N7" s="20">
        <v>0</v>
      </c>
      <c r="O7" s="17"/>
      <c r="P7" s="20">
        <v>0</v>
      </c>
      <c r="Q7" s="17"/>
      <c r="R7" s="20">
        <f>ROUND(SUM('P&amp;L Class_ALL'!H7:'P&amp;L Class_ALL'!P7),5)</f>
        <v>0</v>
      </c>
      <c r="S7" s="17"/>
      <c r="T7" s="20">
        <v>0</v>
      </c>
      <c r="U7" s="17"/>
      <c r="V7" s="20">
        <v>0</v>
      </c>
      <c r="W7" s="17"/>
      <c r="X7" s="20">
        <v>0</v>
      </c>
      <c r="Y7" s="17"/>
      <c r="Z7" s="20">
        <v>0</v>
      </c>
      <c r="AA7" s="20">
        <v>0</v>
      </c>
      <c r="AB7" s="17"/>
      <c r="AC7" s="20">
        <v>0</v>
      </c>
      <c r="AD7" s="17"/>
      <c r="AE7" s="20">
        <v>0</v>
      </c>
      <c r="AF7" s="17"/>
      <c r="AG7" s="20">
        <f>ROUND(SUM('P&amp;L Class_ALL'!Z7:'P&amp;L Class_ALL'!AA7),5)</f>
        <v>0</v>
      </c>
      <c r="AH7" s="17"/>
      <c r="AI7" s="20">
        <v>0</v>
      </c>
      <c r="AJ7" s="17"/>
      <c r="AK7" s="20">
        <v>0</v>
      </c>
      <c r="AL7" s="17"/>
      <c r="AM7" s="20">
        <v>0</v>
      </c>
      <c r="AN7" s="17"/>
      <c r="AO7" s="20">
        <v>0</v>
      </c>
      <c r="AP7" s="17"/>
      <c r="AQ7" s="20">
        <v>0</v>
      </c>
      <c r="AR7" s="17"/>
      <c r="AS7" s="20">
        <v>0</v>
      </c>
      <c r="AT7" s="17"/>
      <c r="AU7" s="20">
        <v>0</v>
      </c>
      <c r="AV7" s="17"/>
      <c r="AW7" s="20">
        <v>0</v>
      </c>
      <c r="AX7" s="17"/>
      <c r="AY7" s="20">
        <v>0</v>
      </c>
      <c r="AZ7" s="17"/>
      <c r="BA7" s="20">
        <v>0</v>
      </c>
      <c r="BB7" s="17"/>
      <c r="BC7" s="20">
        <v>0</v>
      </c>
      <c r="BD7" s="17"/>
      <c r="BE7" s="20">
        <f>ROUND(SUM('P&amp;L Class_ALL'!BA7:'P&amp;L Class_ALL'!BC7),5)</f>
        <v>0</v>
      </c>
      <c r="BF7" s="17"/>
      <c r="BG7" s="20">
        <v>0</v>
      </c>
      <c r="BH7" s="17"/>
      <c r="BI7" s="20">
        <v>0</v>
      </c>
      <c r="BJ7" s="17"/>
      <c r="BK7" s="20">
        <v>0</v>
      </c>
      <c r="BL7" s="17"/>
      <c r="BM7" s="20">
        <v>0</v>
      </c>
      <c r="BN7" s="17"/>
      <c r="BO7" s="20">
        <v>0</v>
      </c>
      <c r="BP7" s="17"/>
      <c r="BQ7" s="20">
        <v>0</v>
      </c>
      <c r="BR7" s="17"/>
      <c r="BS7" s="20">
        <v>0</v>
      </c>
      <c r="BT7" s="17"/>
      <c r="BU7" s="20">
        <v>0</v>
      </c>
      <c r="BV7" s="17"/>
      <c r="BW7" s="20">
        <v>0</v>
      </c>
      <c r="BX7" s="17"/>
      <c r="BY7" s="20">
        <v>0</v>
      </c>
      <c r="BZ7" s="17"/>
      <c r="CA7" s="20">
        <v>0</v>
      </c>
      <c r="CB7" s="17"/>
      <c r="CC7" s="20">
        <v>0</v>
      </c>
      <c r="CD7" s="17"/>
      <c r="CE7" s="20">
        <v>0</v>
      </c>
      <c r="CF7" s="17"/>
      <c r="CG7" s="20">
        <f>ROUND(SUM('P&amp;L Class_ALL'!BI7:'P&amp;L Class_ALL'!CE7),5)</f>
        <v>0</v>
      </c>
      <c r="CH7" s="17"/>
      <c r="CI7" s="20">
        <v>0</v>
      </c>
      <c r="CJ7" s="17"/>
      <c r="CK7" s="20">
        <v>0</v>
      </c>
      <c r="CL7" s="17"/>
      <c r="CM7" s="20">
        <v>0</v>
      </c>
      <c r="CN7" s="17"/>
      <c r="CO7" s="20">
        <f>ROUND(SUM('P&amp;L Class_ALL'!CI7:'P&amp;L Class_ALL'!CM7),5)</f>
        <v>0</v>
      </c>
      <c r="CP7" s="17"/>
      <c r="CQ7" s="20">
        <v>0</v>
      </c>
      <c r="CR7" s="17"/>
      <c r="CS7" s="20">
        <v>0</v>
      </c>
      <c r="CT7" s="17"/>
      <c r="CU7" s="20">
        <v>0</v>
      </c>
      <c r="CV7" s="17"/>
      <c r="CW7" s="20">
        <v>0</v>
      </c>
      <c r="CX7" s="17"/>
      <c r="CY7" s="20">
        <f>ROUND(SUM('P&amp;L Class_ALL'!CQ7:'P&amp;L Class_ALL'!CW7),5)</f>
        <v>0</v>
      </c>
      <c r="CZ7" s="17"/>
      <c r="DA7" s="20">
        <v>0</v>
      </c>
      <c r="DB7" s="17"/>
      <c r="DC7" s="20">
        <v>0</v>
      </c>
      <c r="DD7" s="17"/>
      <c r="DE7" s="20">
        <v>0</v>
      </c>
      <c r="DF7" s="17"/>
      <c r="DG7" s="20">
        <v>17138.18</v>
      </c>
      <c r="DH7" s="17"/>
      <c r="DI7" s="20">
        <v>21800</v>
      </c>
      <c r="DJ7" s="17"/>
      <c r="DK7" s="20">
        <v>18985.45</v>
      </c>
      <c r="DL7" s="17"/>
      <c r="DM7" s="20">
        <v>18178.18</v>
      </c>
      <c r="DN7" s="17"/>
      <c r="DO7" s="20">
        <v>16956.36</v>
      </c>
      <c r="DP7" s="17"/>
      <c r="DQ7" s="20">
        <v>0</v>
      </c>
      <c r="DR7" s="17"/>
      <c r="DS7" s="20">
        <f>ROUND(SUM('P&amp;L Class_ALL'!DG7:'P&amp;L Class_ALL'!DQ7),5)</f>
        <v>93058.17</v>
      </c>
      <c r="DT7" s="17"/>
      <c r="DU7" s="20">
        <v>0</v>
      </c>
      <c r="DV7" s="17"/>
      <c r="DW7" s="20">
        <v>0</v>
      </c>
      <c r="DX7" s="17"/>
      <c r="DY7" s="20">
        <f>ROUND(SUM('P&amp;L Class_ALL'!DU7:'P&amp;L Class_ALL'!DW7),5)</f>
        <v>0</v>
      </c>
      <c r="DZ7" s="17"/>
      <c r="EA7" s="20">
        <v>0</v>
      </c>
      <c r="EB7" s="17"/>
      <c r="EC7" s="20">
        <v>200</v>
      </c>
      <c r="ED7" s="17"/>
      <c r="EE7" s="20">
        <v>0</v>
      </c>
      <c r="EF7" s="17"/>
      <c r="EG7" s="20">
        <v>0</v>
      </c>
      <c r="EH7" s="17"/>
      <c r="EI7" s="20">
        <v>318.18</v>
      </c>
      <c r="EJ7" s="17"/>
      <c r="EK7" s="20">
        <f>ROUND('P&amp;L Class_ALL'!E7+SUM('P&amp;L Class_ALL'!R7:'P&amp;L Class_ALL'!X7)+SUM('P&amp;L Class_ALL'!AG7:'P&amp;L Class_ALL'!AY7)+SUM('P&amp;L Class_ALL'!BE7:'P&amp;L Class_ALL'!BG7)+'P&amp;L Class_ALL'!CG7+'P&amp;L Class_ALL'!CO7+SUM('P&amp;L Class_ALL'!CY7:'P&amp;L Class_ALL'!DE7)+'P&amp;L Class_ALL'!DS7+SUM('P&amp;L Class_ALL'!DY7:'P&amp;L Class_ALL'!EI7),5)</f>
        <v>93576.35</v>
      </c>
    </row>
    <row r="8" spans="1:141" x14ac:dyDescent="0.25">
      <c r="A8" s="1"/>
      <c r="B8" s="1"/>
      <c r="C8" s="1" t="s">
        <v>81</v>
      </c>
      <c r="D8" s="1"/>
      <c r="E8" s="2">
        <f>ROUND(SUM('P&amp;L Class_ALL'!E5:'P&amp;L Class_ALL'!E7),5)</f>
        <v>0</v>
      </c>
      <c r="F8" s="2"/>
      <c r="G8" s="2">
        <f>ROUND(SUM('P&amp;L Class_ALL'!G5:'P&amp;L Class_ALL'!G7),5)</f>
        <v>0</v>
      </c>
      <c r="H8" s="2">
        <f>ROUND(SUM('P&amp;L Class_ALL'!H5:'P&amp;L Class_ALL'!H7),5)</f>
        <v>0</v>
      </c>
      <c r="I8" s="17"/>
      <c r="J8" s="2">
        <f>ROUND(SUM('P&amp;L Class_ALL'!J5:'P&amp;L Class_ALL'!J7),5)</f>
        <v>0</v>
      </c>
      <c r="K8" s="17"/>
      <c r="L8" s="2">
        <f>ROUND(SUM('P&amp;L Class_ALL'!L5:'P&amp;L Class_ALL'!L7),5)</f>
        <v>0</v>
      </c>
      <c r="M8" s="17"/>
      <c r="N8" s="2">
        <f>ROUND(SUM('P&amp;L Class_ALL'!N5:'P&amp;L Class_ALL'!N7),5)</f>
        <v>0</v>
      </c>
      <c r="O8" s="17"/>
      <c r="P8" s="2">
        <f>ROUND(SUM('P&amp;L Class_ALL'!P5:'P&amp;L Class_ALL'!P7),5)</f>
        <v>0</v>
      </c>
      <c r="Q8" s="17"/>
      <c r="R8" s="2">
        <f>ROUND(SUM('P&amp;L Class_ALL'!H8:'P&amp;L Class_ALL'!P8),5)</f>
        <v>0</v>
      </c>
      <c r="S8" s="17"/>
      <c r="T8" s="2">
        <f>ROUND(SUM('P&amp;L Class_ALL'!T5:'P&amp;L Class_ALL'!T7),5)</f>
        <v>0</v>
      </c>
      <c r="U8" s="17"/>
      <c r="V8" s="2">
        <f>ROUND(SUM('P&amp;L Class_ALL'!V5:'P&amp;L Class_ALL'!V7),5)</f>
        <v>0</v>
      </c>
      <c r="W8" s="17"/>
      <c r="X8" s="2">
        <f>ROUND(SUM('P&amp;L Class_ALL'!X5:'P&amp;L Class_ALL'!X7),5)</f>
        <v>0</v>
      </c>
      <c r="Y8" s="17"/>
      <c r="Z8" s="2">
        <f>ROUND(SUM('P&amp;L Class_ALL'!Z5:'P&amp;L Class_ALL'!Z7),5)</f>
        <v>0</v>
      </c>
      <c r="AA8" s="2">
        <f>ROUND(SUM('P&amp;L Class_ALL'!AA5:'P&amp;L Class_ALL'!AA7),5)</f>
        <v>0</v>
      </c>
      <c r="AB8" s="17"/>
      <c r="AC8" s="2">
        <f>ROUND(SUM('P&amp;L Class_ALL'!AC5:'P&amp;L Class_ALL'!AC7),5)</f>
        <v>0</v>
      </c>
      <c r="AD8" s="17"/>
      <c r="AE8" s="2">
        <f>ROUND(SUM('P&amp;L Class_ALL'!AE5:'P&amp;L Class_ALL'!AE7),5)</f>
        <v>0</v>
      </c>
      <c r="AF8" s="17"/>
      <c r="AG8" s="2">
        <f>ROUND(SUM('P&amp;L Class_ALL'!Z8:'P&amp;L Class_ALL'!AA8),5)</f>
        <v>0</v>
      </c>
      <c r="AH8" s="17"/>
      <c r="AI8" s="2">
        <f>ROUND(SUM('P&amp;L Class_ALL'!AI5:'P&amp;L Class_ALL'!AI7),5)</f>
        <v>0</v>
      </c>
      <c r="AJ8" s="17"/>
      <c r="AK8" s="2">
        <f>ROUND(SUM('P&amp;L Class_ALL'!AK5:'P&amp;L Class_ALL'!AK7),5)</f>
        <v>0</v>
      </c>
      <c r="AL8" s="17"/>
      <c r="AM8" s="2">
        <f>ROUND(SUM('P&amp;L Class_ALL'!AM5:'P&amp;L Class_ALL'!AM7),5)</f>
        <v>0</v>
      </c>
      <c r="AN8" s="17"/>
      <c r="AO8" s="2">
        <f>ROUND(SUM('P&amp;L Class_ALL'!AO5:'P&amp;L Class_ALL'!AO7),5)</f>
        <v>0</v>
      </c>
      <c r="AP8" s="17"/>
      <c r="AQ8" s="2">
        <f>ROUND(SUM('P&amp;L Class_ALL'!AQ5:'P&amp;L Class_ALL'!AQ7),5)</f>
        <v>0</v>
      </c>
      <c r="AR8" s="17"/>
      <c r="AS8" s="2">
        <f>ROUND(SUM('P&amp;L Class_ALL'!AS5:'P&amp;L Class_ALL'!AS7),5)</f>
        <v>0</v>
      </c>
      <c r="AT8" s="17"/>
      <c r="AU8" s="2">
        <f>ROUND(SUM('P&amp;L Class_ALL'!AU5:'P&amp;L Class_ALL'!AU7),5)</f>
        <v>0</v>
      </c>
      <c r="AV8" s="17"/>
      <c r="AW8" s="2">
        <f>ROUND(SUM('P&amp;L Class_ALL'!AW5:'P&amp;L Class_ALL'!AW7),5)</f>
        <v>0</v>
      </c>
      <c r="AX8" s="17"/>
      <c r="AY8" s="2">
        <f>ROUND(SUM('P&amp;L Class_ALL'!AY5:'P&amp;L Class_ALL'!AY7),5)</f>
        <v>0</v>
      </c>
      <c r="AZ8" s="17"/>
      <c r="BA8" s="2">
        <f>ROUND(SUM('P&amp;L Class_ALL'!BA5:'P&amp;L Class_ALL'!BA7),5)</f>
        <v>0</v>
      </c>
      <c r="BB8" s="17"/>
      <c r="BC8" s="2">
        <f>ROUND(SUM('P&amp;L Class_ALL'!BC5:'P&amp;L Class_ALL'!BC7),5)</f>
        <v>0</v>
      </c>
      <c r="BD8" s="17"/>
      <c r="BE8" s="2">
        <f>ROUND(SUM('P&amp;L Class_ALL'!BA8:'P&amp;L Class_ALL'!BC8),5)</f>
        <v>0</v>
      </c>
      <c r="BF8" s="17"/>
      <c r="BG8" s="2">
        <f>ROUND(SUM('P&amp;L Class_ALL'!BG5:'P&amp;L Class_ALL'!BG7),5)</f>
        <v>0</v>
      </c>
      <c r="BH8" s="17"/>
      <c r="BI8" s="2">
        <f>ROUND(SUM('P&amp;L Class_ALL'!BI5:'P&amp;L Class_ALL'!BI7),5)</f>
        <v>0</v>
      </c>
      <c r="BJ8" s="17"/>
      <c r="BK8" s="2">
        <f>ROUND(SUM('P&amp;L Class_ALL'!BK5:'P&amp;L Class_ALL'!BK7),5)</f>
        <v>0</v>
      </c>
      <c r="BL8" s="17"/>
      <c r="BM8" s="2">
        <f>ROUND(SUM('P&amp;L Class_ALL'!BM5:'P&amp;L Class_ALL'!BM7),5)</f>
        <v>0</v>
      </c>
      <c r="BN8" s="17"/>
      <c r="BO8" s="2">
        <f>ROUND(SUM('P&amp;L Class_ALL'!BO5:'P&amp;L Class_ALL'!BO7),5)</f>
        <v>0</v>
      </c>
      <c r="BP8" s="17"/>
      <c r="BQ8" s="2">
        <f>ROUND(SUM('P&amp;L Class_ALL'!BQ5:'P&amp;L Class_ALL'!BQ7),5)</f>
        <v>0</v>
      </c>
      <c r="BR8" s="17"/>
      <c r="BS8" s="2">
        <f>ROUND(SUM('P&amp;L Class_ALL'!BS5:'P&amp;L Class_ALL'!BS7),5)</f>
        <v>0</v>
      </c>
      <c r="BT8" s="17"/>
      <c r="BU8" s="2">
        <f>ROUND(SUM('P&amp;L Class_ALL'!BU5:'P&amp;L Class_ALL'!BU7),5)</f>
        <v>0</v>
      </c>
      <c r="BV8" s="17"/>
      <c r="BW8" s="2">
        <f>ROUND(SUM('P&amp;L Class_ALL'!BW5:'P&amp;L Class_ALL'!BW7),5)</f>
        <v>0</v>
      </c>
      <c r="BX8" s="17"/>
      <c r="BY8" s="2">
        <f>ROUND(SUM('P&amp;L Class_ALL'!BY5:'P&amp;L Class_ALL'!BY7),5)</f>
        <v>0</v>
      </c>
      <c r="BZ8" s="17"/>
      <c r="CA8" s="2">
        <f>ROUND(SUM('P&amp;L Class_ALL'!CA5:'P&amp;L Class_ALL'!CA7),5)</f>
        <v>0</v>
      </c>
      <c r="CB8" s="17"/>
      <c r="CC8" s="2">
        <f>ROUND(SUM('P&amp;L Class_ALL'!CC5:'P&amp;L Class_ALL'!CC7),5)</f>
        <v>0</v>
      </c>
      <c r="CD8" s="17"/>
      <c r="CE8" s="2">
        <f>ROUND(SUM('P&amp;L Class_ALL'!CE5:'P&amp;L Class_ALL'!CE7),5)</f>
        <v>0</v>
      </c>
      <c r="CF8" s="17"/>
      <c r="CG8" s="2">
        <f>ROUND(SUM('P&amp;L Class_ALL'!BI8:'P&amp;L Class_ALL'!CE8),5)</f>
        <v>0</v>
      </c>
      <c r="CH8" s="17"/>
      <c r="CI8" s="2">
        <f>ROUND(SUM('P&amp;L Class_ALL'!CI5:'P&amp;L Class_ALL'!CI7),5)</f>
        <v>0</v>
      </c>
      <c r="CJ8" s="17"/>
      <c r="CK8" s="2">
        <f>ROUND(SUM('P&amp;L Class_ALL'!CK5:'P&amp;L Class_ALL'!CK7),5)</f>
        <v>0</v>
      </c>
      <c r="CL8" s="17"/>
      <c r="CM8" s="2">
        <f>ROUND(SUM('P&amp;L Class_ALL'!CM5:'P&amp;L Class_ALL'!CM7),5)</f>
        <v>0</v>
      </c>
      <c r="CN8" s="17"/>
      <c r="CO8" s="2">
        <f>ROUND(SUM('P&amp;L Class_ALL'!CI8:'P&amp;L Class_ALL'!CM8),5)</f>
        <v>0</v>
      </c>
      <c r="CP8" s="17"/>
      <c r="CQ8" s="2">
        <f>ROUND(SUM('P&amp;L Class_ALL'!CQ5:'P&amp;L Class_ALL'!CQ7),5)</f>
        <v>0</v>
      </c>
      <c r="CR8" s="17"/>
      <c r="CS8" s="2">
        <f>ROUND(SUM('P&amp;L Class_ALL'!CS5:'P&amp;L Class_ALL'!CS7),5)</f>
        <v>0</v>
      </c>
      <c r="CT8" s="17"/>
      <c r="CU8" s="2">
        <f>ROUND(SUM('P&amp;L Class_ALL'!CU5:'P&amp;L Class_ALL'!CU7),5)</f>
        <v>0</v>
      </c>
      <c r="CV8" s="17"/>
      <c r="CW8" s="2">
        <f>ROUND(SUM('P&amp;L Class_ALL'!CW5:'P&amp;L Class_ALL'!CW7),5)</f>
        <v>0</v>
      </c>
      <c r="CX8" s="17"/>
      <c r="CY8" s="2">
        <f>ROUND(SUM('P&amp;L Class_ALL'!CQ8:'P&amp;L Class_ALL'!CW8),5)</f>
        <v>0</v>
      </c>
      <c r="CZ8" s="17"/>
      <c r="DA8" s="2">
        <f>ROUND(SUM('P&amp;L Class_ALL'!DA5:'P&amp;L Class_ALL'!DA7),5)</f>
        <v>0</v>
      </c>
      <c r="DB8" s="17"/>
      <c r="DC8" s="2">
        <f>ROUND(SUM('P&amp;L Class_ALL'!DC5:'P&amp;L Class_ALL'!DC7),5)</f>
        <v>0</v>
      </c>
      <c r="DD8" s="17"/>
      <c r="DE8" s="2">
        <f>ROUND(SUM('P&amp;L Class_ALL'!DE5:'P&amp;L Class_ALL'!DE7),5)</f>
        <v>0</v>
      </c>
      <c r="DF8" s="17"/>
      <c r="DG8" s="2">
        <f>ROUND(SUM('P&amp;L Class_ALL'!DG5:'P&amp;L Class_ALL'!DG7),5)</f>
        <v>17138.18</v>
      </c>
      <c r="DH8" s="17"/>
      <c r="DI8" s="2">
        <f>ROUND(SUM('P&amp;L Class_ALL'!DI5:'P&amp;L Class_ALL'!DI7),5)</f>
        <v>21800</v>
      </c>
      <c r="DJ8" s="17"/>
      <c r="DK8" s="2">
        <f>ROUND(SUM('P&amp;L Class_ALL'!DK5:'P&amp;L Class_ALL'!DK7),5)</f>
        <v>18825.45</v>
      </c>
      <c r="DL8" s="17"/>
      <c r="DM8" s="2">
        <f>ROUND(SUM('P&amp;L Class_ALL'!DM5:'P&amp;L Class_ALL'!DM7),5)</f>
        <v>18178.18</v>
      </c>
      <c r="DN8" s="17"/>
      <c r="DO8" s="2">
        <f>ROUND(SUM('P&amp;L Class_ALL'!DO5:'P&amp;L Class_ALL'!DO7),5)</f>
        <v>16956.36</v>
      </c>
      <c r="DP8" s="17"/>
      <c r="DQ8" s="2">
        <f>ROUND(SUM('P&amp;L Class_ALL'!DQ5:'P&amp;L Class_ALL'!DQ7),5)</f>
        <v>0</v>
      </c>
      <c r="DR8" s="17"/>
      <c r="DS8" s="2">
        <f>ROUND(SUM('P&amp;L Class_ALL'!DG8:'P&amp;L Class_ALL'!DQ8),5)</f>
        <v>92898.17</v>
      </c>
      <c r="DT8" s="17"/>
      <c r="DU8" s="2">
        <f>ROUND(SUM('P&amp;L Class_ALL'!DU5:'P&amp;L Class_ALL'!DU7),5)</f>
        <v>0</v>
      </c>
      <c r="DV8" s="17"/>
      <c r="DW8" s="2">
        <f>ROUND(SUM('P&amp;L Class_ALL'!DW5:'P&amp;L Class_ALL'!DW7),5)</f>
        <v>0</v>
      </c>
      <c r="DX8" s="17"/>
      <c r="DY8" s="2">
        <f>ROUND(SUM('P&amp;L Class_ALL'!DU8:'P&amp;L Class_ALL'!DW8),5)</f>
        <v>0</v>
      </c>
      <c r="DZ8" s="17"/>
      <c r="EA8" s="2">
        <f>ROUND(SUM('P&amp;L Class_ALL'!EA5:'P&amp;L Class_ALL'!EA7),5)</f>
        <v>0</v>
      </c>
      <c r="EB8" s="17"/>
      <c r="EC8" s="2">
        <f>ROUND(SUM('P&amp;L Class_ALL'!EC5:'P&amp;L Class_ALL'!EC7),5)</f>
        <v>200</v>
      </c>
      <c r="ED8" s="17"/>
      <c r="EE8" s="2">
        <f>ROUND(SUM('P&amp;L Class_ALL'!EE5:'P&amp;L Class_ALL'!EE7),5)</f>
        <v>0</v>
      </c>
      <c r="EF8" s="17"/>
      <c r="EG8" s="2">
        <f>ROUND(SUM('P&amp;L Class_ALL'!EG5:'P&amp;L Class_ALL'!EG7),5)</f>
        <v>0</v>
      </c>
      <c r="EH8" s="17"/>
      <c r="EI8" s="2">
        <f>ROUND(SUM('P&amp;L Class_ALL'!EI5:'P&amp;L Class_ALL'!EI7),5)</f>
        <v>318.18</v>
      </c>
      <c r="EJ8" s="17"/>
      <c r="EK8" s="2">
        <f>ROUND('P&amp;L Class_ALL'!E8+SUM('P&amp;L Class_ALL'!R8:'P&amp;L Class_ALL'!X8)+SUM('P&amp;L Class_ALL'!AG8:'P&amp;L Class_ALL'!AY8)+SUM('P&amp;L Class_ALL'!BE8:'P&amp;L Class_ALL'!BG8)+'P&amp;L Class_ALL'!CG8+'P&amp;L Class_ALL'!CO8+SUM('P&amp;L Class_ALL'!CY8:'P&amp;L Class_ALL'!DE8)+'P&amp;L Class_ALL'!DS8+SUM('P&amp;L Class_ALL'!DY8:'P&amp;L Class_ALL'!EI8),5)</f>
        <v>93416.35</v>
      </c>
    </row>
    <row r="9" spans="1:141" ht="30" customHeight="1" x14ac:dyDescent="0.25">
      <c r="A9" s="1"/>
      <c r="B9" s="1"/>
      <c r="C9" s="1" t="s">
        <v>141</v>
      </c>
      <c r="D9" s="1"/>
      <c r="E9" s="2">
        <v>0</v>
      </c>
      <c r="F9" s="2"/>
      <c r="G9" s="2">
        <v>0</v>
      </c>
      <c r="H9" s="2">
        <v>0</v>
      </c>
      <c r="I9" s="17"/>
      <c r="J9" s="2">
        <v>0</v>
      </c>
      <c r="K9" s="17"/>
      <c r="L9" s="2">
        <v>0</v>
      </c>
      <c r="M9" s="17"/>
      <c r="N9" s="2">
        <v>0</v>
      </c>
      <c r="O9" s="17"/>
      <c r="P9" s="2">
        <v>0</v>
      </c>
      <c r="Q9" s="17"/>
      <c r="R9" s="2">
        <f>ROUND(SUM('P&amp;L Class_ALL'!H9:'P&amp;L Class_ALL'!P9),5)</f>
        <v>0</v>
      </c>
      <c r="S9" s="17"/>
      <c r="T9" s="2">
        <v>0</v>
      </c>
      <c r="U9" s="17"/>
      <c r="V9" s="2">
        <v>0</v>
      </c>
      <c r="W9" s="17"/>
      <c r="X9" s="2">
        <v>0</v>
      </c>
      <c r="Y9" s="17"/>
      <c r="Z9" s="2">
        <v>0</v>
      </c>
      <c r="AA9" s="2">
        <v>0</v>
      </c>
      <c r="AB9" s="17"/>
      <c r="AC9" s="2">
        <v>0</v>
      </c>
      <c r="AD9" s="17"/>
      <c r="AE9" s="2">
        <v>0</v>
      </c>
      <c r="AF9" s="17"/>
      <c r="AG9" s="2">
        <f>ROUND(SUM('P&amp;L Class_ALL'!Z9:'P&amp;L Class_ALL'!AA9),5)</f>
        <v>0</v>
      </c>
      <c r="AH9" s="17"/>
      <c r="AI9" s="2">
        <v>0</v>
      </c>
      <c r="AJ9" s="17"/>
      <c r="AK9" s="2">
        <v>0</v>
      </c>
      <c r="AL9" s="17"/>
      <c r="AM9" s="2">
        <v>0</v>
      </c>
      <c r="AN9" s="17"/>
      <c r="AO9" s="2">
        <v>0</v>
      </c>
      <c r="AP9" s="17"/>
      <c r="AQ9" s="2">
        <v>0</v>
      </c>
      <c r="AR9" s="17"/>
      <c r="AS9" s="2">
        <v>0</v>
      </c>
      <c r="AT9" s="17"/>
      <c r="AU9" s="2">
        <v>0</v>
      </c>
      <c r="AV9" s="17"/>
      <c r="AW9" s="2">
        <v>0</v>
      </c>
      <c r="AX9" s="17"/>
      <c r="AY9" s="2">
        <v>0</v>
      </c>
      <c r="AZ9" s="17"/>
      <c r="BA9" s="2">
        <v>0</v>
      </c>
      <c r="BB9" s="17"/>
      <c r="BC9" s="2">
        <v>0</v>
      </c>
      <c r="BD9" s="17"/>
      <c r="BE9" s="2">
        <f>ROUND(SUM('P&amp;L Class_ALL'!BA9:'P&amp;L Class_ALL'!BC9),5)</f>
        <v>0</v>
      </c>
      <c r="BF9" s="17"/>
      <c r="BG9" s="2">
        <v>0</v>
      </c>
      <c r="BH9" s="17"/>
      <c r="BI9" s="2">
        <v>0</v>
      </c>
      <c r="BJ9" s="17"/>
      <c r="BK9" s="2">
        <v>0</v>
      </c>
      <c r="BL9" s="17"/>
      <c r="BM9" s="2">
        <v>0</v>
      </c>
      <c r="BN9" s="17"/>
      <c r="BO9" s="2">
        <v>0</v>
      </c>
      <c r="BP9" s="17"/>
      <c r="BQ9" s="2">
        <v>0</v>
      </c>
      <c r="BR9" s="17"/>
      <c r="BS9" s="2">
        <v>0</v>
      </c>
      <c r="BT9" s="17"/>
      <c r="BU9" s="2">
        <v>0</v>
      </c>
      <c r="BV9" s="17"/>
      <c r="BW9" s="2">
        <v>2727.27</v>
      </c>
      <c r="BX9" s="17"/>
      <c r="BY9" s="2">
        <v>0</v>
      </c>
      <c r="BZ9" s="17"/>
      <c r="CA9" s="2">
        <v>0</v>
      </c>
      <c r="CB9" s="17"/>
      <c r="CC9" s="2">
        <v>0</v>
      </c>
      <c r="CD9" s="17"/>
      <c r="CE9" s="2">
        <v>0</v>
      </c>
      <c r="CF9" s="17"/>
      <c r="CG9" s="2">
        <f>ROUND(SUM('P&amp;L Class_ALL'!BI9:'P&amp;L Class_ALL'!CE9),5)</f>
        <v>2727.27</v>
      </c>
      <c r="CH9" s="17"/>
      <c r="CI9" s="2">
        <v>0</v>
      </c>
      <c r="CJ9" s="17"/>
      <c r="CK9" s="2">
        <v>0</v>
      </c>
      <c r="CL9" s="17"/>
      <c r="CM9" s="2">
        <v>0</v>
      </c>
      <c r="CN9" s="17"/>
      <c r="CO9" s="2">
        <f>ROUND(SUM('P&amp;L Class_ALL'!CI9:'P&amp;L Class_ALL'!CM9),5)</f>
        <v>0</v>
      </c>
      <c r="CP9" s="17"/>
      <c r="CQ9" s="2">
        <v>0</v>
      </c>
      <c r="CR9" s="17"/>
      <c r="CS9" s="2">
        <v>0</v>
      </c>
      <c r="CT9" s="17"/>
      <c r="CU9" s="2">
        <v>0</v>
      </c>
      <c r="CV9" s="17"/>
      <c r="CW9" s="2">
        <v>0</v>
      </c>
      <c r="CX9" s="17"/>
      <c r="CY9" s="2">
        <f>ROUND(SUM('P&amp;L Class_ALL'!CQ9:'P&amp;L Class_ALL'!CW9),5)</f>
        <v>0</v>
      </c>
      <c r="CZ9" s="17"/>
      <c r="DA9" s="2">
        <v>0</v>
      </c>
      <c r="DB9" s="17"/>
      <c r="DC9" s="2">
        <v>0</v>
      </c>
      <c r="DD9" s="17"/>
      <c r="DE9" s="2">
        <v>0</v>
      </c>
      <c r="DF9" s="17"/>
      <c r="DG9" s="2">
        <v>0</v>
      </c>
      <c r="DH9" s="17"/>
      <c r="DI9" s="2">
        <v>0</v>
      </c>
      <c r="DJ9" s="17"/>
      <c r="DK9" s="2">
        <v>0</v>
      </c>
      <c r="DL9" s="17"/>
      <c r="DM9" s="2">
        <v>0</v>
      </c>
      <c r="DN9" s="17"/>
      <c r="DO9" s="2">
        <v>0</v>
      </c>
      <c r="DP9" s="17"/>
      <c r="DQ9" s="2">
        <v>0</v>
      </c>
      <c r="DR9" s="17"/>
      <c r="DS9" s="2">
        <f>ROUND(SUM('P&amp;L Class_ALL'!DG9:'P&amp;L Class_ALL'!DQ9),5)</f>
        <v>0</v>
      </c>
      <c r="DT9" s="17"/>
      <c r="DU9" s="2">
        <v>0</v>
      </c>
      <c r="DV9" s="17"/>
      <c r="DW9" s="2">
        <v>81.819999999999993</v>
      </c>
      <c r="DX9" s="17"/>
      <c r="DY9" s="2">
        <f>ROUND(SUM('P&amp;L Class_ALL'!DU9:'P&amp;L Class_ALL'!DW9),5)</f>
        <v>81.819999999999993</v>
      </c>
      <c r="DZ9" s="17"/>
      <c r="EA9" s="2">
        <v>0</v>
      </c>
      <c r="EB9" s="17"/>
      <c r="EC9" s="2">
        <v>0</v>
      </c>
      <c r="ED9" s="17"/>
      <c r="EE9" s="2">
        <v>0</v>
      </c>
      <c r="EF9" s="17"/>
      <c r="EG9" s="2">
        <v>0</v>
      </c>
      <c r="EH9" s="17"/>
      <c r="EI9" s="2">
        <v>0</v>
      </c>
      <c r="EJ9" s="17"/>
      <c r="EK9" s="2">
        <f>ROUND('P&amp;L Class_ALL'!E9+SUM('P&amp;L Class_ALL'!R9:'P&amp;L Class_ALL'!X9)+SUM('P&amp;L Class_ALL'!AG9:'P&amp;L Class_ALL'!AY9)+SUM('P&amp;L Class_ALL'!BE9:'P&amp;L Class_ALL'!BG9)+'P&amp;L Class_ALL'!CG9+'P&amp;L Class_ALL'!CO9+SUM('P&amp;L Class_ALL'!CY9:'P&amp;L Class_ALL'!DE9)+'P&amp;L Class_ALL'!DS9+SUM('P&amp;L Class_ALL'!DY9:'P&amp;L Class_ALL'!EI9),5)</f>
        <v>2809.09</v>
      </c>
    </row>
    <row r="10" spans="1:141" x14ac:dyDescent="0.25">
      <c r="A10" s="1"/>
      <c r="B10" s="1"/>
      <c r="C10" s="1" t="s">
        <v>35</v>
      </c>
      <c r="D10" s="1"/>
      <c r="E10" s="2">
        <v>0</v>
      </c>
      <c r="F10" s="2"/>
      <c r="G10" s="2">
        <v>0</v>
      </c>
      <c r="H10" s="2">
        <v>0</v>
      </c>
      <c r="I10" s="17"/>
      <c r="J10" s="2">
        <v>0</v>
      </c>
      <c r="K10" s="17"/>
      <c r="L10" s="2">
        <v>0</v>
      </c>
      <c r="M10" s="17"/>
      <c r="N10" s="2">
        <v>0</v>
      </c>
      <c r="O10" s="17"/>
      <c r="P10" s="2">
        <v>0</v>
      </c>
      <c r="Q10" s="17"/>
      <c r="R10" s="2">
        <f>ROUND(SUM('P&amp;L Class_ALL'!H10:'P&amp;L Class_ALL'!P10),5)</f>
        <v>0</v>
      </c>
      <c r="S10" s="17"/>
      <c r="T10" s="2">
        <v>0</v>
      </c>
      <c r="U10" s="17"/>
      <c r="V10" s="2">
        <v>10000</v>
      </c>
      <c r="W10" s="17"/>
      <c r="X10" s="2">
        <v>0</v>
      </c>
      <c r="Y10" s="17"/>
      <c r="Z10" s="2">
        <v>0</v>
      </c>
      <c r="AA10" s="2">
        <v>2000</v>
      </c>
      <c r="AB10" s="17"/>
      <c r="AC10" s="2">
        <v>0</v>
      </c>
      <c r="AD10" s="17"/>
      <c r="AE10" s="2">
        <v>0</v>
      </c>
      <c r="AF10" s="17"/>
      <c r="AG10" s="2">
        <f>ROUND(SUM('P&amp;L Class_ALL'!Z10:'P&amp;L Class_ALL'!AA10),5)</f>
        <v>2000</v>
      </c>
      <c r="AH10" s="17"/>
      <c r="AI10" s="2">
        <v>0</v>
      </c>
      <c r="AJ10" s="17"/>
      <c r="AK10" s="2">
        <v>0</v>
      </c>
      <c r="AL10" s="17"/>
      <c r="AM10" s="2">
        <v>0</v>
      </c>
      <c r="AN10" s="17"/>
      <c r="AO10" s="2">
        <v>0</v>
      </c>
      <c r="AP10" s="17"/>
      <c r="AQ10" s="2">
        <v>0</v>
      </c>
      <c r="AR10" s="17"/>
      <c r="AS10" s="2">
        <v>11290</v>
      </c>
      <c r="AT10" s="17"/>
      <c r="AU10" s="2">
        <v>0</v>
      </c>
      <c r="AV10" s="17"/>
      <c r="AW10" s="2">
        <v>14580</v>
      </c>
      <c r="AX10" s="17"/>
      <c r="AY10" s="2">
        <v>0</v>
      </c>
      <c r="AZ10" s="17"/>
      <c r="BA10" s="2">
        <v>0</v>
      </c>
      <c r="BB10" s="17"/>
      <c r="BC10" s="2">
        <v>19363.64</v>
      </c>
      <c r="BD10" s="17"/>
      <c r="BE10" s="2">
        <f>ROUND(SUM('P&amp;L Class_ALL'!BA10:'P&amp;L Class_ALL'!BC10),5)</f>
        <v>19363.64</v>
      </c>
      <c r="BF10" s="17"/>
      <c r="BG10" s="2">
        <v>5000</v>
      </c>
      <c r="BH10" s="17"/>
      <c r="BI10" s="2">
        <v>5000</v>
      </c>
      <c r="BJ10" s="17"/>
      <c r="BK10" s="2">
        <v>0</v>
      </c>
      <c r="BL10" s="17"/>
      <c r="BM10" s="2">
        <v>0</v>
      </c>
      <c r="BN10" s="17"/>
      <c r="BO10" s="2">
        <v>0</v>
      </c>
      <c r="BP10" s="17"/>
      <c r="BQ10" s="2">
        <v>0</v>
      </c>
      <c r="BR10" s="17"/>
      <c r="BS10" s="2">
        <v>0</v>
      </c>
      <c r="BT10" s="17"/>
      <c r="BU10" s="2">
        <v>0</v>
      </c>
      <c r="BV10" s="17"/>
      <c r="BW10" s="2">
        <v>0</v>
      </c>
      <c r="BX10" s="17"/>
      <c r="BY10" s="2">
        <v>0</v>
      </c>
      <c r="BZ10" s="17"/>
      <c r="CA10" s="2">
        <v>0</v>
      </c>
      <c r="CB10" s="17"/>
      <c r="CC10" s="2">
        <v>0</v>
      </c>
      <c r="CD10" s="17"/>
      <c r="CE10" s="2">
        <v>0</v>
      </c>
      <c r="CF10" s="17"/>
      <c r="CG10" s="2">
        <f>ROUND(SUM('P&amp;L Class_ALL'!BI10:'P&amp;L Class_ALL'!CE10),5)</f>
        <v>5000</v>
      </c>
      <c r="CH10" s="17"/>
      <c r="CI10" s="2">
        <v>18292.36</v>
      </c>
      <c r="CJ10" s="17"/>
      <c r="CK10" s="2">
        <v>15799.6</v>
      </c>
      <c r="CL10" s="17"/>
      <c r="CM10" s="2">
        <v>0</v>
      </c>
      <c r="CN10" s="17"/>
      <c r="CO10" s="2">
        <f>ROUND(SUM('P&amp;L Class_ALL'!CI10:'P&amp;L Class_ALL'!CM10),5)</f>
        <v>34091.96</v>
      </c>
      <c r="CP10" s="17"/>
      <c r="CQ10" s="2">
        <v>0</v>
      </c>
      <c r="CR10" s="17"/>
      <c r="CS10" s="2">
        <v>0</v>
      </c>
      <c r="CT10" s="17"/>
      <c r="CU10" s="2">
        <v>0</v>
      </c>
      <c r="CV10" s="17"/>
      <c r="CW10" s="2">
        <v>0</v>
      </c>
      <c r="CX10" s="17"/>
      <c r="CY10" s="2">
        <f>ROUND(SUM('P&amp;L Class_ALL'!CQ10:'P&amp;L Class_ALL'!CW10),5)</f>
        <v>0</v>
      </c>
      <c r="CZ10" s="17"/>
      <c r="DA10" s="2">
        <v>16700</v>
      </c>
      <c r="DB10" s="17"/>
      <c r="DC10" s="2">
        <v>0</v>
      </c>
      <c r="DD10" s="17"/>
      <c r="DE10" s="2">
        <v>0</v>
      </c>
      <c r="DF10" s="17"/>
      <c r="DG10" s="2">
        <v>0</v>
      </c>
      <c r="DH10" s="17"/>
      <c r="DI10" s="2">
        <v>0</v>
      </c>
      <c r="DJ10" s="17"/>
      <c r="DK10" s="2">
        <v>0</v>
      </c>
      <c r="DL10" s="17"/>
      <c r="DM10" s="2">
        <v>0</v>
      </c>
      <c r="DN10" s="17"/>
      <c r="DO10" s="2">
        <v>0</v>
      </c>
      <c r="DP10" s="17"/>
      <c r="DQ10" s="2">
        <v>0</v>
      </c>
      <c r="DR10" s="17"/>
      <c r="DS10" s="2">
        <f>ROUND(SUM('P&amp;L Class_ALL'!DG10:'P&amp;L Class_ALL'!DQ10),5)</f>
        <v>0</v>
      </c>
      <c r="DT10" s="17"/>
      <c r="DU10" s="2">
        <v>0</v>
      </c>
      <c r="DV10" s="17"/>
      <c r="DW10" s="2">
        <v>0</v>
      </c>
      <c r="DX10" s="17"/>
      <c r="DY10" s="2">
        <f>ROUND(SUM('P&amp;L Class_ALL'!DU10:'P&amp;L Class_ALL'!DW10),5)</f>
        <v>0</v>
      </c>
      <c r="DZ10" s="17"/>
      <c r="EA10" s="2">
        <v>0</v>
      </c>
      <c r="EB10" s="17"/>
      <c r="EC10" s="2">
        <v>0</v>
      </c>
      <c r="ED10" s="17"/>
      <c r="EE10" s="2">
        <v>135467</v>
      </c>
      <c r="EF10" s="17"/>
      <c r="EG10" s="2">
        <v>0</v>
      </c>
      <c r="EH10" s="17"/>
      <c r="EI10" s="2">
        <v>0</v>
      </c>
      <c r="EJ10" s="17"/>
      <c r="EK10" s="2">
        <f>ROUND('P&amp;L Class_ALL'!E10+SUM('P&amp;L Class_ALL'!R10:'P&amp;L Class_ALL'!X10)+SUM('P&amp;L Class_ALL'!AG10:'P&amp;L Class_ALL'!AY10)+SUM('P&amp;L Class_ALL'!BE10:'P&amp;L Class_ALL'!BG10)+'P&amp;L Class_ALL'!CG10+'P&amp;L Class_ALL'!CO10+SUM('P&amp;L Class_ALL'!CY10:'P&amp;L Class_ALL'!DE10)+'P&amp;L Class_ALL'!DS10+SUM('P&amp;L Class_ALL'!DY10:'P&amp;L Class_ALL'!EI10),5)</f>
        <v>253492.6</v>
      </c>
    </row>
    <row r="11" spans="1:141" x14ac:dyDescent="0.25">
      <c r="A11" s="1"/>
      <c r="B11" s="1"/>
      <c r="C11" s="1" t="s">
        <v>36</v>
      </c>
      <c r="D11" s="1"/>
      <c r="E11" s="2">
        <v>0</v>
      </c>
      <c r="F11" s="2"/>
      <c r="G11" s="2">
        <v>0</v>
      </c>
      <c r="H11" s="2">
        <v>0</v>
      </c>
      <c r="I11" s="17"/>
      <c r="J11" s="2">
        <v>0</v>
      </c>
      <c r="K11" s="17"/>
      <c r="L11" s="2">
        <v>0</v>
      </c>
      <c r="M11" s="17"/>
      <c r="N11" s="2">
        <v>0</v>
      </c>
      <c r="O11" s="17"/>
      <c r="P11" s="2">
        <v>0</v>
      </c>
      <c r="Q11" s="17"/>
      <c r="R11" s="2">
        <f>ROUND(SUM('P&amp;L Class_ALL'!H11:'P&amp;L Class_ALL'!P11),5)</f>
        <v>0</v>
      </c>
      <c r="S11" s="17"/>
      <c r="T11" s="2">
        <v>0</v>
      </c>
      <c r="U11" s="17"/>
      <c r="V11" s="2">
        <v>0</v>
      </c>
      <c r="W11" s="17"/>
      <c r="X11" s="2">
        <v>0</v>
      </c>
      <c r="Y11" s="17"/>
      <c r="Z11" s="2">
        <v>0</v>
      </c>
      <c r="AA11" s="2">
        <v>1000</v>
      </c>
      <c r="AB11" s="17"/>
      <c r="AC11" s="2">
        <v>0</v>
      </c>
      <c r="AD11" s="17"/>
      <c r="AE11" s="2">
        <v>0</v>
      </c>
      <c r="AF11" s="17"/>
      <c r="AG11" s="2">
        <f>ROUND(SUM('P&amp;L Class_ALL'!Z11:'P&amp;L Class_ALL'!AA11),5)</f>
        <v>1000</v>
      </c>
      <c r="AH11" s="17"/>
      <c r="AI11" s="2">
        <v>0</v>
      </c>
      <c r="AJ11" s="17"/>
      <c r="AK11" s="2">
        <v>0</v>
      </c>
      <c r="AL11" s="17"/>
      <c r="AM11" s="2">
        <v>0</v>
      </c>
      <c r="AN11" s="17"/>
      <c r="AO11" s="2">
        <v>0</v>
      </c>
      <c r="AP11" s="17"/>
      <c r="AQ11" s="2">
        <v>0</v>
      </c>
      <c r="AR11" s="17"/>
      <c r="AS11" s="2">
        <v>0</v>
      </c>
      <c r="AT11" s="17"/>
      <c r="AU11" s="2">
        <v>0</v>
      </c>
      <c r="AV11" s="17"/>
      <c r="AW11" s="2">
        <v>0</v>
      </c>
      <c r="AX11" s="17"/>
      <c r="AY11" s="2">
        <v>0</v>
      </c>
      <c r="AZ11" s="17"/>
      <c r="BA11" s="2">
        <v>0</v>
      </c>
      <c r="BB11" s="17"/>
      <c r="BC11" s="2">
        <v>0</v>
      </c>
      <c r="BD11" s="17"/>
      <c r="BE11" s="2">
        <f>ROUND(SUM('P&amp;L Class_ALL'!BA11:'P&amp;L Class_ALL'!BC11),5)</f>
        <v>0</v>
      </c>
      <c r="BF11" s="17"/>
      <c r="BG11" s="2">
        <v>0</v>
      </c>
      <c r="BH11" s="17"/>
      <c r="BI11" s="2">
        <v>0</v>
      </c>
      <c r="BJ11" s="17"/>
      <c r="BK11" s="2">
        <v>0</v>
      </c>
      <c r="BL11" s="17"/>
      <c r="BM11" s="2">
        <v>0</v>
      </c>
      <c r="BN11" s="17"/>
      <c r="BO11" s="2">
        <v>0</v>
      </c>
      <c r="BP11" s="17"/>
      <c r="BQ11" s="2">
        <v>0</v>
      </c>
      <c r="BR11" s="17"/>
      <c r="BS11" s="2">
        <v>0</v>
      </c>
      <c r="BT11" s="17"/>
      <c r="BU11" s="2">
        <v>0</v>
      </c>
      <c r="BV11" s="17"/>
      <c r="BW11" s="2">
        <v>0</v>
      </c>
      <c r="BX11" s="17"/>
      <c r="BY11" s="2">
        <v>0</v>
      </c>
      <c r="BZ11" s="17"/>
      <c r="CA11" s="2">
        <v>0</v>
      </c>
      <c r="CB11" s="17"/>
      <c r="CC11" s="2">
        <v>0</v>
      </c>
      <c r="CD11" s="17"/>
      <c r="CE11" s="2">
        <v>0</v>
      </c>
      <c r="CF11" s="17"/>
      <c r="CG11" s="2">
        <f>ROUND(SUM('P&amp;L Class_ALL'!BI11:'P&amp;L Class_ALL'!CE11),5)</f>
        <v>0</v>
      </c>
      <c r="CH11" s="17"/>
      <c r="CI11" s="2">
        <v>0</v>
      </c>
      <c r="CJ11" s="17"/>
      <c r="CK11" s="2">
        <v>0</v>
      </c>
      <c r="CL11" s="17"/>
      <c r="CM11" s="2">
        <v>0</v>
      </c>
      <c r="CN11" s="17"/>
      <c r="CO11" s="2">
        <f>ROUND(SUM('P&amp;L Class_ALL'!CI11:'P&amp;L Class_ALL'!CM11),5)</f>
        <v>0</v>
      </c>
      <c r="CP11" s="17"/>
      <c r="CQ11" s="2">
        <v>0</v>
      </c>
      <c r="CR11" s="17"/>
      <c r="CS11" s="2">
        <v>0</v>
      </c>
      <c r="CT11" s="17"/>
      <c r="CU11" s="2">
        <v>0</v>
      </c>
      <c r="CV11" s="17"/>
      <c r="CW11" s="2">
        <v>0</v>
      </c>
      <c r="CX11" s="17"/>
      <c r="CY11" s="2">
        <f>ROUND(SUM('P&amp;L Class_ALL'!CQ11:'P&amp;L Class_ALL'!CW11),5)</f>
        <v>0</v>
      </c>
      <c r="CZ11" s="17"/>
      <c r="DA11" s="2">
        <v>0</v>
      </c>
      <c r="DB11" s="17"/>
      <c r="DC11" s="2">
        <v>0</v>
      </c>
      <c r="DD11" s="17"/>
      <c r="DE11" s="2">
        <v>0</v>
      </c>
      <c r="DF11" s="17"/>
      <c r="DG11" s="2">
        <v>0</v>
      </c>
      <c r="DH11" s="17"/>
      <c r="DI11" s="2">
        <v>0</v>
      </c>
      <c r="DJ11" s="17"/>
      <c r="DK11" s="2">
        <v>0</v>
      </c>
      <c r="DL11" s="17"/>
      <c r="DM11" s="2">
        <v>0</v>
      </c>
      <c r="DN11" s="17"/>
      <c r="DO11" s="2">
        <v>0</v>
      </c>
      <c r="DP11" s="17"/>
      <c r="DQ11" s="2">
        <v>0</v>
      </c>
      <c r="DR11" s="17"/>
      <c r="DS11" s="2">
        <f>ROUND(SUM('P&amp;L Class_ALL'!DG11:'P&amp;L Class_ALL'!DQ11),5)</f>
        <v>0</v>
      </c>
      <c r="DT11" s="17"/>
      <c r="DU11" s="2">
        <v>3000</v>
      </c>
      <c r="DV11" s="17"/>
      <c r="DW11" s="2">
        <v>0</v>
      </c>
      <c r="DX11" s="17"/>
      <c r="DY11" s="2">
        <f>ROUND(SUM('P&amp;L Class_ALL'!DU11:'P&amp;L Class_ALL'!DW11),5)</f>
        <v>3000</v>
      </c>
      <c r="DZ11" s="17"/>
      <c r="EA11" s="2">
        <v>0</v>
      </c>
      <c r="EB11" s="17"/>
      <c r="EC11" s="2">
        <v>0</v>
      </c>
      <c r="ED11" s="17"/>
      <c r="EE11" s="2">
        <v>0</v>
      </c>
      <c r="EF11" s="17"/>
      <c r="EG11" s="2">
        <v>41909.089999999997</v>
      </c>
      <c r="EH11" s="17"/>
      <c r="EI11" s="2">
        <v>0</v>
      </c>
      <c r="EJ11" s="17"/>
      <c r="EK11" s="2">
        <f>ROUND('P&amp;L Class_ALL'!E11+SUM('P&amp;L Class_ALL'!R11:'P&amp;L Class_ALL'!X11)+SUM('P&amp;L Class_ALL'!AG11:'P&amp;L Class_ALL'!AY11)+SUM('P&amp;L Class_ALL'!BE11:'P&amp;L Class_ALL'!BG11)+'P&amp;L Class_ALL'!CG11+'P&amp;L Class_ALL'!CO11+SUM('P&amp;L Class_ALL'!CY11:'P&amp;L Class_ALL'!DE11)+'P&amp;L Class_ALL'!DS11+SUM('P&amp;L Class_ALL'!DY11:'P&amp;L Class_ALL'!EI11),5)</f>
        <v>45909.09</v>
      </c>
    </row>
    <row r="12" spans="1:141" x14ac:dyDescent="0.25">
      <c r="A12" s="1"/>
      <c r="B12" s="1"/>
      <c r="C12" s="1" t="s">
        <v>142</v>
      </c>
      <c r="D12" s="1"/>
      <c r="E12" s="2">
        <v>0</v>
      </c>
      <c r="F12" s="2"/>
      <c r="G12" s="2">
        <v>0</v>
      </c>
      <c r="H12" s="2">
        <v>0</v>
      </c>
      <c r="I12" s="17"/>
      <c r="J12" s="2">
        <v>0</v>
      </c>
      <c r="K12" s="17"/>
      <c r="L12" s="2">
        <v>0</v>
      </c>
      <c r="M12" s="17"/>
      <c r="N12" s="2">
        <v>0</v>
      </c>
      <c r="O12" s="17"/>
      <c r="P12" s="2">
        <v>0</v>
      </c>
      <c r="Q12" s="17"/>
      <c r="R12" s="2">
        <f>ROUND(SUM('P&amp;L Class_ALL'!H12:'P&amp;L Class_ALL'!P12),5)</f>
        <v>0</v>
      </c>
      <c r="S12" s="17"/>
      <c r="T12" s="2">
        <v>0</v>
      </c>
      <c r="U12" s="17"/>
      <c r="V12" s="2">
        <v>0</v>
      </c>
      <c r="W12" s="17"/>
      <c r="X12" s="2">
        <v>0</v>
      </c>
      <c r="Y12" s="17"/>
      <c r="Z12" s="2">
        <v>0</v>
      </c>
      <c r="AA12" s="2">
        <v>0</v>
      </c>
      <c r="AB12" s="17"/>
      <c r="AC12" s="2">
        <v>0</v>
      </c>
      <c r="AD12" s="17"/>
      <c r="AE12" s="2">
        <v>0</v>
      </c>
      <c r="AF12" s="17"/>
      <c r="AG12" s="2">
        <f>ROUND(SUM('P&amp;L Class_ALL'!Z12:'P&amp;L Class_ALL'!AA12),5)</f>
        <v>0</v>
      </c>
      <c r="AH12" s="17"/>
      <c r="AI12" s="2">
        <v>0</v>
      </c>
      <c r="AJ12" s="17"/>
      <c r="AK12" s="2">
        <v>0</v>
      </c>
      <c r="AL12" s="17"/>
      <c r="AM12" s="2">
        <v>0</v>
      </c>
      <c r="AN12" s="17"/>
      <c r="AO12" s="2">
        <v>0</v>
      </c>
      <c r="AP12" s="17"/>
      <c r="AQ12" s="2">
        <v>0</v>
      </c>
      <c r="AR12" s="17"/>
      <c r="AS12" s="2">
        <v>0</v>
      </c>
      <c r="AT12" s="17"/>
      <c r="AU12" s="2">
        <v>0</v>
      </c>
      <c r="AV12" s="17"/>
      <c r="AW12" s="2">
        <v>0</v>
      </c>
      <c r="AX12" s="17"/>
      <c r="AY12" s="2">
        <v>0</v>
      </c>
      <c r="AZ12" s="17"/>
      <c r="BA12" s="2">
        <v>0</v>
      </c>
      <c r="BB12" s="17"/>
      <c r="BC12" s="2">
        <v>0</v>
      </c>
      <c r="BD12" s="17"/>
      <c r="BE12" s="2">
        <f>ROUND(SUM('P&amp;L Class_ALL'!BA12:'P&amp;L Class_ALL'!BC12),5)</f>
        <v>0</v>
      </c>
      <c r="BF12" s="17"/>
      <c r="BG12" s="2">
        <v>0</v>
      </c>
      <c r="BH12" s="17"/>
      <c r="BI12" s="2">
        <v>0</v>
      </c>
      <c r="BJ12" s="17"/>
      <c r="BK12" s="2">
        <v>0</v>
      </c>
      <c r="BL12" s="17"/>
      <c r="BM12" s="2">
        <v>0</v>
      </c>
      <c r="BN12" s="17"/>
      <c r="BO12" s="2">
        <v>0</v>
      </c>
      <c r="BP12" s="17"/>
      <c r="BQ12" s="2">
        <v>500</v>
      </c>
      <c r="BR12" s="17"/>
      <c r="BS12" s="2">
        <v>0</v>
      </c>
      <c r="BT12" s="17"/>
      <c r="BU12" s="2">
        <v>0</v>
      </c>
      <c r="BV12" s="17"/>
      <c r="BW12" s="2">
        <v>0</v>
      </c>
      <c r="BX12" s="17"/>
      <c r="BY12" s="2">
        <v>0</v>
      </c>
      <c r="BZ12" s="17"/>
      <c r="CA12" s="2">
        <v>0</v>
      </c>
      <c r="CB12" s="17"/>
      <c r="CC12" s="2">
        <v>0</v>
      </c>
      <c r="CD12" s="17"/>
      <c r="CE12" s="2">
        <v>0</v>
      </c>
      <c r="CF12" s="17"/>
      <c r="CG12" s="2">
        <f>ROUND(SUM('P&amp;L Class_ALL'!BI12:'P&amp;L Class_ALL'!CE12),5)</f>
        <v>500</v>
      </c>
      <c r="CH12" s="17"/>
      <c r="CI12" s="2">
        <v>0</v>
      </c>
      <c r="CJ12" s="17"/>
      <c r="CK12" s="2">
        <v>0</v>
      </c>
      <c r="CL12" s="17"/>
      <c r="CM12" s="2">
        <v>0</v>
      </c>
      <c r="CN12" s="17"/>
      <c r="CO12" s="2">
        <f>ROUND(SUM('P&amp;L Class_ALL'!CI12:'P&amp;L Class_ALL'!CM12),5)</f>
        <v>0</v>
      </c>
      <c r="CP12" s="17"/>
      <c r="CQ12" s="2">
        <v>1995</v>
      </c>
      <c r="CR12" s="17"/>
      <c r="CS12" s="2">
        <v>0</v>
      </c>
      <c r="CT12" s="17"/>
      <c r="CU12" s="2">
        <v>485</v>
      </c>
      <c r="CV12" s="17"/>
      <c r="CW12" s="2">
        <v>105</v>
      </c>
      <c r="CX12" s="17"/>
      <c r="CY12" s="2">
        <f>ROUND(SUM('P&amp;L Class_ALL'!CQ12:'P&amp;L Class_ALL'!CW12),5)</f>
        <v>2585</v>
      </c>
      <c r="CZ12" s="17"/>
      <c r="DA12" s="2">
        <v>0</v>
      </c>
      <c r="DB12" s="17"/>
      <c r="DC12" s="2">
        <v>0</v>
      </c>
      <c r="DD12" s="17"/>
      <c r="DE12" s="2">
        <v>0</v>
      </c>
      <c r="DF12" s="17"/>
      <c r="DG12" s="2">
        <v>0</v>
      </c>
      <c r="DH12" s="17"/>
      <c r="DI12" s="2">
        <v>0</v>
      </c>
      <c r="DJ12" s="17"/>
      <c r="DK12" s="2">
        <v>0</v>
      </c>
      <c r="DL12" s="17"/>
      <c r="DM12" s="2">
        <v>0</v>
      </c>
      <c r="DN12" s="17"/>
      <c r="DO12" s="2">
        <v>0</v>
      </c>
      <c r="DP12" s="17"/>
      <c r="DQ12" s="2">
        <v>0</v>
      </c>
      <c r="DR12" s="17"/>
      <c r="DS12" s="2">
        <f>ROUND(SUM('P&amp;L Class_ALL'!DG12:'P&amp;L Class_ALL'!DQ12),5)</f>
        <v>0</v>
      </c>
      <c r="DT12" s="17"/>
      <c r="DU12" s="2">
        <v>0</v>
      </c>
      <c r="DV12" s="17"/>
      <c r="DW12" s="2">
        <v>0</v>
      </c>
      <c r="DX12" s="17"/>
      <c r="DY12" s="2">
        <f>ROUND(SUM('P&amp;L Class_ALL'!DU12:'P&amp;L Class_ALL'!DW12),5)</f>
        <v>0</v>
      </c>
      <c r="DZ12" s="17"/>
      <c r="EA12" s="2">
        <v>0</v>
      </c>
      <c r="EB12" s="17"/>
      <c r="EC12" s="2">
        <v>0</v>
      </c>
      <c r="ED12" s="17"/>
      <c r="EE12" s="2">
        <v>0</v>
      </c>
      <c r="EF12" s="17"/>
      <c r="EG12" s="2">
        <v>0</v>
      </c>
      <c r="EH12" s="17"/>
      <c r="EI12" s="2">
        <v>0</v>
      </c>
      <c r="EJ12" s="17"/>
      <c r="EK12" s="2">
        <f>ROUND('P&amp;L Class_ALL'!E12+SUM('P&amp;L Class_ALL'!R12:'P&amp;L Class_ALL'!X12)+SUM('P&amp;L Class_ALL'!AG12:'P&amp;L Class_ALL'!AY12)+SUM('P&amp;L Class_ALL'!BE12:'P&amp;L Class_ALL'!BG12)+'P&amp;L Class_ALL'!CG12+'P&amp;L Class_ALL'!CO12+SUM('P&amp;L Class_ALL'!CY12:'P&amp;L Class_ALL'!DE12)+'P&amp;L Class_ALL'!DS12+SUM('P&amp;L Class_ALL'!DY12:'P&amp;L Class_ALL'!EI12),5)</f>
        <v>3085</v>
      </c>
    </row>
    <row r="13" spans="1:141" x14ac:dyDescent="0.25">
      <c r="A13" s="1"/>
      <c r="B13" s="1"/>
      <c r="C13" s="1" t="s">
        <v>143</v>
      </c>
      <c r="D13" s="1"/>
      <c r="E13" s="2">
        <v>0</v>
      </c>
      <c r="F13" s="2"/>
      <c r="G13" s="2">
        <v>0</v>
      </c>
      <c r="H13" s="2">
        <v>0</v>
      </c>
      <c r="I13" s="17"/>
      <c r="J13" s="2">
        <v>0</v>
      </c>
      <c r="K13" s="17"/>
      <c r="L13" s="2">
        <v>0</v>
      </c>
      <c r="M13" s="17"/>
      <c r="N13" s="2">
        <v>0</v>
      </c>
      <c r="O13" s="17"/>
      <c r="P13" s="2">
        <v>0</v>
      </c>
      <c r="Q13" s="17"/>
      <c r="R13" s="2">
        <f>ROUND(SUM('P&amp;L Class_ALL'!H13:'P&amp;L Class_ALL'!P13),5)</f>
        <v>0</v>
      </c>
      <c r="S13" s="17"/>
      <c r="T13" s="2">
        <v>0</v>
      </c>
      <c r="U13" s="17"/>
      <c r="V13" s="2">
        <v>0</v>
      </c>
      <c r="W13" s="17"/>
      <c r="X13" s="2">
        <v>0</v>
      </c>
      <c r="Y13" s="17"/>
      <c r="Z13" s="2">
        <v>0</v>
      </c>
      <c r="AA13" s="2">
        <v>0</v>
      </c>
      <c r="AB13" s="17"/>
      <c r="AC13" s="2">
        <v>0</v>
      </c>
      <c r="AD13" s="17"/>
      <c r="AE13" s="2">
        <v>0</v>
      </c>
      <c r="AF13" s="17"/>
      <c r="AG13" s="2">
        <f>ROUND(SUM('P&amp;L Class_ALL'!Z13:'P&amp;L Class_ALL'!AA13),5)</f>
        <v>0</v>
      </c>
      <c r="AH13" s="17"/>
      <c r="AI13" s="2">
        <v>0</v>
      </c>
      <c r="AJ13" s="17"/>
      <c r="AK13" s="2">
        <v>0</v>
      </c>
      <c r="AL13" s="17"/>
      <c r="AM13" s="2">
        <v>0</v>
      </c>
      <c r="AN13" s="17"/>
      <c r="AO13" s="2">
        <v>0</v>
      </c>
      <c r="AP13" s="17"/>
      <c r="AQ13" s="2">
        <v>0</v>
      </c>
      <c r="AR13" s="17"/>
      <c r="AS13" s="2">
        <v>0</v>
      </c>
      <c r="AT13" s="17"/>
      <c r="AU13" s="2">
        <v>0</v>
      </c>
      <c r="AV13" s="17"/>
      <c r="AW13" s="2">
        <v>0</v>
      </c>
      <c r="AX13" s="17"/>
      <c r="AY13" s="2">
        <v>0</v>
      </c>
      <c r="AZ13" s="17"/>
      <c r="BA13" s="2">
        <v>0</v>
      </c>
      <c r="BB13" s="17"/>
      <c r="BC13" s="2">
        <v>0</v>
      </c>
      <c r="BD13" s="17"/>
      <c r="BE13" s="2">
        <f>ROUND(SUM('P&amp;L Class_ALL'!BA13:'P&amp;L Class_ALL'!BC13),5)</f>
        <v>0</v>
      </c>
      <c r="BF13" s="17"/>
      <c r="BG13" s="2">
        <v>0</v>
      </c>
      <c r="BH13" s="17"/>
      <c r="BI13" s="2">
        <v>0</v>
      </c>
      <c r="BJ13" s="17"/>
      <c r="BK13" s="2">
        <v>0</v>
      </c>
      <c r="BL13" s="17"/>
      <c r="BM13" s="2">
        <v>0</v>
      </c>
      <c r="BN13" s="17"/>
      <c r="BO13" s="2">
        <v>0</v>
      </c>
      <c r="BP13" s="17"/>
      <c r="BQ13" s="2">
        <v>0</v>
      </c>
      <c r="BR13" s="17"/>
      <c r="BS13" s="2">
        <v>0</v>
      </c>
      <c r="BT13" s="17"/>
      <c r="BU13" s="2">
        <v>0</v>
      </c>
      <c r="BV13" s="17"/>
      <c r="BW13" s="2">
        <v>0</v>
      </c>
      <c r="BX13" s="17"/>
      <c r="BY13" s="2">
        <v>0</v>
      </c>
      <c r="BZ13" s="17"/>
      <c r="CA13" s="2">
        <v>0</v>
      </c>
      <c r="CB13" s="17"/>
      <c r="CC13" s="2">
        <v>0</v>
      </c>
      <c r="CD13" s="17"/>
      <c r="CE13" s="2">
        <v>0</v>
      </c>
      <c r="CF13" s="17"/>
      <c r="CG13" s="2">
        <f>ROUND(SUM('P&amp;L Class_ALL'!BI13:'P&amp;L Class_ALL'!CE13),5)</f>
        <v>0</v>
      </c>
      <c r="CH13" s="17"/>
      <c r="CI13" s="2">
        <v>0</v>
      </c>
      <c r="CJ13" s="17"/>
      <c r="CK13" s="2">
        <v>0</v>
      </c>
      <c r="CL13" s="17"/>
      <c r="CM13" s="2">
        <v>0</v>
      </c>
      <c r="CN13" s="17"/>
      <c r="CO13" s="2">
        <f>ROUND(SUM('P&amp;L Class_ALL'!CI13:'P&amp;L Class_ALL'!CM13),5)</f>
        <v>0</v>
      </c>
      <c r="CP13" s="17"/>
      <c r="CQ13" s="2">
        <v>0</v>
      </c>
      <c r="CR13" s="17"/>
      <c r="CS13" s="2">
        <v>0</v>
      </c>
      <c r="CT13" s="17"/>
      <c r="CU13" s="2">
        <v>0</v>
      </c>
      <c r="CV13" s="17"/>
      <c r="CW13" s="2">
        <v>0</v>
      </c>
      <c r="CX13" s="17"/>
      <c r="CY13" s="2">
        <f>ROUND(SUM('P&amp;L Class_ALL'!CQ13:'P&amp;L Class_ALL'!CW13),5)</f>
        <v>0</v>
      </c>
      <c r="CZ13" s="17"/>
      <c r="DA13" s="2">
        <v>0</v>
      </c>
      <c r="DB13" s="17"/>
      <c r="DC13" s="2">
        <v>0</v>
      </c>
      <c r="DD13" s="17"/>
      <c r="DE13" s="2">
        <v>0</v>
      </c>
      <c r="DF13" s="17"/>
      <c r="DG13" s="2">
        <v>0</v>
      </c>
      <c r="DH13" s="17"/>
      <c r="DI13" s="2">
        <v>0</v>
      </c>
      <c r="DJ13" s="17"/>
      <c r="DK13" s="2">
        <v>0</v>
      </c>
      <c r="DL13" s="17"/>
      <c r="DM13" s="2">
        <v>0</v>
      </c>
      <c r="DN13" s="17"/>
      <c r="DO13" s="2">
        <v>0</v>
      </c>
      <c r="DP13" s="17"/>
      <c r="DQ13" s="2">
        <v>0</v>
      </c>
      <c r="DR13" s="17"/>
      <c r="DS13" s="2">
        <f>ROUND(SUM('P&amp;L Class_ALL'!DG13:'P&amp;L Class_ALL'!DQ13),5)</f>
        <v>0</v>
      </c>
      <c r="DT13" s="17"/>
      <c r="DU13" s="2">
        <v>6566.9</v>
      </c>
      <c r="DV13" s="17"/>
      <c r="DW13" s="2">
        <v>0</v>
      </c>
      <c r="DX13" s="17"/>
      <c r="DY13" s="2">
        <f>ROUND(SUM('P&amp;L Class_ALL'!DU13:'P&amp;L Class_ALL'!DW13),5)</f>
        <v>6566.9</v>
      </c>
      <c r="DZ13" s="17"/>
      <c r="EA13" s="2">
        <v>0</v>
      </c>
      <c r="EB13" s="17"/>
      <c r="EC13" s="2">
        <v>0</v>
      </c>
      <c r="ED13" s="17"/>
      <c r="EE13" s="2">
        <v>0</v>
      </c>
      <c r="EF13" s="17"/>
      <c r="EG13" s="2">
        <v>0</v>
      </c>
      <c r="EH13" s="17"/>
      <c r="EI13" s="2">
        <v>0</v>
      </c>
      <c r="EJ13" s="17"/>
      <c r="EK13" s="2">
        <f>ROUND('P&amp;L Class_ALL'!E13+SUM('P&amp;L Class_ALL'!R13:'P&amp;L Class_ALL'!X13)+SUM('P&amp;L Class_ALL'!AG13:'P&amp;L Class_ALL'!AY13)+SUM('P&amp;L Class_ALL'!BE13:'P&amp;L Class_ALL'!BG13)+'P&amp;L Class_ALL'!CG13+'P&amp;L Class_ALL'!CO13+SUM('P&amp;L Class_ALL'!CY13:'P&amp;L Class_ALL'!DE13)+'P&amp;L Class_ALL'!DS13+SUM('P&amp;L Class_ALL'!DY13:'P&amp;L Class_ALL'!EI13),5)</f>
        <v>6566.9</v>
      </c>
    </row>
    <row r="14" spans="1:141" x14ac:dyDescent="0.25">
      <c r="A14" s="1"/>
      <c r="B14" s="1"/>
      <c r="C14" s="1" t="s">
        <v>37</v>
      </c>
      <c r="D14" s="1"/>
      <c r="E14" s="2">
        <v>0</v>
      </c>
      <c r="F14" s="2"/>
      <c r="G14" s="2">
        <v>0</v>
      </c>
      <c r="H14" s="2">
        <v>0</v>
      </c>
      <c r="I14" s="17"/>
      <c r="J14" s="2">
        <v>0</v>
      </c>
      <c r="K14" s="17"/>
      <c r="L14" s="2">
        <v>0</v>
      </c>
      <c r="M14" s="17"/>
      <c r="N14" s="2">
        <v>0</v>
      </c>
      <c r="O14" s="17"/>
      <c r="P14" s="2">
        <v>0</v>
      </c>
      <c r="Q14" s="17"/>
      <c r="R14" s="2">
        <f>ROUND(SUM('P&amp;L Class_ALL'!H14:'P&amp;L Class_ALL'!P14),5)</f>
        <v>0</v>
      </c>
      <c r="S14" s="17"/>
      <c r="T14" s="2">
        <v>0</v>
      </c>
      <c r="U14" s="17"/>
      <c r="V14" s="2">
        <v>0</v>
      </c>
      <c r="W14" s="17"/>
      <c r="X14" s="2">
        <v>0</v>
      </c>
      <c r="Y14" s="17"/>
      <c r="Z14" s="2">
        <v>0</v>
      </c>
      <c r="AA14" s="2">
        <v>0</v>
      </c>
      <c r="AB14" s="17"/>
      <c r="AC14" s="2">
        <v>0</v>
      </c>
      <c r="AD14" s="17"/>
      <c r="AE14" s="2">
        <v>0</v>
      </c>
      <c r="AF14" s="17"/>
      <c r="AG14" s="2">
        <f>ROUND(SUM('P&amp;L Class_ALL'!Z14:'P&amp;L Class_ALL'!AA14),5)</f>
        <v>0</v>
      </c>
      <c r="AH14" s="17"/>
      <c r="AI14" s="2">
        <v>0</v>
      </c>
      <c r="AJ14" s="17"/>
      <c r="AK14" s="2">
        <v>0</v>
      </c>
      <c r="AL14" s="17"/>
      <c r="AM14" s="2">
        <v>0</v>
      </c>
      <c r="AN14" s="17"/>
      <c r="AO14" s="2">
        <v>0</v>
      </c>
      <c r="AP14" s="17"/>
      <c r="AQ14" s="2">
        <v>0</v>
      </c>
      <c r="AR14" s="17"/>
      <c r="AS14" s="2">
        <v>0</v>
      </c>
      <c r="AT14" s="17"/>
      <c r="AU14" s="2">
        <v>7059.41</v>
      </c>
      <c r="AV14" s="17"/>
      <c r="AW14" s="2">
        <v>0</v>
      </c>
      <c r="AX14" s="17"/>
      <c r="AY14" s="2">
        <v>0</v>
      </c>
      <c r="AZ14" s="17"/>
      <c r="BA14" s="2">
        <v>0</v>
      </c>
      <c r="BB14" s="17"/>
      <c r="BC14" s="2">
        <v>0</v>
      </c>
      <c r="BD14" s="17"/>
      <c r="BE14" s="2">
        <f>ROUND(SUM('P&amp;L Class_ALL'!BA14:'P&amp;L Class_ALL'!BC14),5)</f>
        <v>0</v>
      </c>
      <c r="BF14" s="17"/>
      <c r="BG14" s="2">
        <v>0</v>
      </c>
      <c r="BH14" s="17"/>
      <c r="BI14" s="2">
        <v>0</v>
      </c>
      <c r="BJ14" s="17"/>
      <c r="BK14" s="2">
        <v>0</v>
      </c>
      <c r="BL14" s="17"/>
      <c r="BM14" s="2">
        <v>0</v>
      </c>
      <c r="BN14" s="17"/>
      <c r="BO14" s="2">
        <v>0</v>
      </c>
      <c r="BP14" s="17"/>
      <c r="BQ14" s="2">
        <v>0</v>
      </c>
      <c r="BR14" s="17"/>
      <c r="BS14" s="2">
        <v>0</v>
      </c>
      <c r="BT14" s="17"/>
      <c r="BU14" s="2">
        <v>0</v>
      </c>
      <c r="BV14" s="17"/>
      <c r="BW14" s="2">
        <v>0</v>
      </c>
      <c r="BX14" s="17"/>
      <c r="BY14" s="2">
        <v>0</v>
      </c>
      <c r="BZ14" s="17"/>
      <c r="CA14" s="2">
        <v>0</v>
      </c>
      <c r="CB14" s="17"/>
      <c r="CC14" s="2">
        <v>0</v>
      </c>
      <c r="CD14" s="17"/>
      <c r="CE14" s="2">
        <v>0</v>
      </c>
      <c r="CF14" s="17"/>
      <c r="CG14" s="2">
        <f>ROUND(SUM('P&amp;L Class_ALL'!BI14:'P&amp;L Class_ALL'!CE14),5)</f>
        <v>0</v>
      </c>
      <c r="CH14" s="17"/>
      <c r="CI14" s="2">
        <v>0</v>
      </c>
      <c r="CJ14" s="17"/>
      <c r="CK14" s="2">
        <v>0</v>
      </c>
      <c r="CL14" s="17"/>
      <c r="CM14" s="2">
        <v>0</v>
      </c>
      <c r="CN14" s="17"/>
      <c r="CO14" s="2">
        <f>ROUND(SUM('P&amp;L Class_ALL'!CI14:'P&amp;L Class_ALL'!CM14),5)</f>
        <v>0</v>
      </c>
      <c r="CP14" s="17"/>
      <c r="CQ14" s="2">
        <v>0</v>
      </c>
      <c r="CR14" s="17"/>
      <c r="CS14" s="2">
        <v>0</v>
      </c>
      <c r="CT14" s="17"/>
      <c r="CU14" s="2">
        <v>0</v>
      </c>
      <c r="CV14" s="17"/>
      <c r="CW14" s="2">
        <v>0</v>
      </c>
      <c r="CX14" s="17"/>
      <c r="CY14" s="2">
        <f>ROUND(SUM('P&amp;L Class_ALL'!CQ14:'P&amp;L Class_ALL'!CW14),5)</f>
        <v>0</v>
      </c>
      <c r="CZ14" s="17"/>
      <c r="DA14" s="2">
        <v>0</v>
      </c>
      <c r="DB14" s="17"/>
      <c r="DC14" s="2">
        <v>0</v>
      </c>
      <c r="DD14" s="17"/>
      <c r="DE14" s="2">
        <v>0</v>
      </c>
      <c r="DF14" s="17"/>
      <c r="DG14" s="2">
        <v>0</v>
      </c>
      <c r="DH14" s="17"/>
      <c r="DI14" s="2">
        <v>0</v>
      </c>
      <c r="DJ14" s="17"/>
      <c r="DK14" s="2">
        <v>0</v>
      </c>
      <c r="DL14" s="17"/>
      <c r="DM14" s="2">
        <v>0</v>
      </c>
      <c r="DN14" s="17"/>
      <c r="DO14" s="2">
        <v>0</v>
      </c>
      <c r="DP14" s="17"/>
      <c r="DQ14" s="2">
        <v>0</v>
      </c>
      <c r="DR14" s="17"/>
      <c r="DS14" s="2">
        <f>ROUND(SUM('P&amp;L Class_ALL'!DG14:'P&amp;L Class_ALL'!DQ14),5)</f>
        <v>0</v>
      </c>
      <c r="DT14" s="17"/>
      <c r="DU14" s="2">
        <v>0</v>
      </c>
      <c r="DV14" s="17"/>
      <c r="DW14" s="2">
        <v>0</v>
      </c>
      <c r="DX14" s="17"/>
      <c r="DY14" s="2">
        <f>ROUND(SUM('P&amp;L Class_ALL'!DU14:'P&amp;L Class_ALL'!DW14),5)</f>
        <v>0</v>
      </c>
      <c r="DZ14" s="17"/>
      <c r="EA14" s="2">
        <v>0</v>
      </c>
      <c r="EB14" s="17"/>
      <c r="EC14" s="2">
        <v>0</v>
      </c>
      <c r="ED14" s="17"/>
      <c r="EE14" s="2">
        <v>0</v>
      </c>
      <c r="EF14" s="17"/>
      <c r="EG14" s="2">
        <v>0</v>
      </c>
      <c r="EH14" s="17"/>
      <c r="EI14" s="2">
        <v>0</v>
      </c>
      <c r="EJ14" s="17"/>
      <c r="EK14" s="2">
        <f>ROUND('P&amp;L Class_ALL'!E14+SUM('P&amp;L Class_ALL'!R14:'P&amp;L Class_ALL'!X14)+SUM('P&amp;L Class_ALL'!AG14:'P&amp;L Class_ALL'!AY14)+SUM('P&amp;L Class_ALL'!BE14:'P&amp;L Class_ALL'!BG14)+'P&amp;L Class_ALL'!CG14+'P&amp;L Class_ALL'!CO14+SUM('P&amp;L Class_ALL'!CY14:'P&amp;L Class_ALL'!DE14)+'P&amp;L Class_ALL'!DS14+SUM('P&amp;L Class_ALL'!DY14:'P&amp;L Class_ALL'!EI14),5)</f>
        <v>7059.41</v>
      </c>
    </row>
    <row r="15" spans="1:141" ht="15.75" thickBot="1" x14ac:dyDescent="0.3">
      <c r="A15" s="1"/>
      <c r="B15" s="1"/>
      <c r="C15" s="1" t="s">
        <v>38</v>
      </c>
      <c r="D15" s="1"/>
      <c r="E15" s="20">
        <v>0</v>
      </c>
      <c r="F15" s="3"/>
      <c r="G15" s="20">
        <v>0</v>
      </c>
      <c r="H15" s="20">
        <v>0</v>
      </c>
      <c r="I15" s="17"/>
      <c r="J15" s="20">
        <v>0</v>
      </c>
      <c r="K15" s="17"/>
      <c r="L15" s="20">
        <v>0</v>
      </c>
      <c r="M15" s="17"/>
      <c r="N15" s="20">
        <v>0</v>
      </c>
      <c r="O15" s="17"/>
      <c r="P15" s="20">
        <v>0</v>
      </c>
      <c r="Q15" s="17"/>
      <c r="R15" s="20">
        <f>ROUND(SUM('P&amp;L Class_ALL'!H15:'P&amp;L Class_ALL'!P15),5)</f>
        <v>0</v>
      </c>
      <c r="S15" s="17"/>
      <c r="T15" s="20">
        <v>0</v>
      </c>
      <c r="U15" s="17"/>
      <c r="V15" s="20">
        <v>0</v>
      </c>
      <c r="W15" s="17"/>
      <c r="X15" s="20">
        <v>0</v>
      </c>
      <c r="Y15" s="17"/>
      <c r="Z15" s="20">
        <v>0</v>
      </c>
      <c r="AA15" s="20">
        <v>0</v>
      </c>
      <c r="AB15" s="17"/>
      <c r="AC15" s="20">
        <v>0</v>
      </c>
      <c r="AD15" s="17"/>
      <c r="AE15" s="20">
        <v>372.96</v>
      </c>
      <c r="AF15" s="17"/>
      <c r="AG15" s="20">
        <f>ROUND(SUM('P&amp;L Class_ALL'!Z15:'P&amp;L Class_ALL'!AA15),5)</f>
        <v>0</v>
      </c>
      <c r="AH15" s="17"/>
      <c r="AI15" s="20">
        <v>0</v>
      </c>
      <c r="AJ15" s="17"/>
      <c r="AK15" s="20">
        <v>7610</v>
      </c>
      <c r="AL15" s="17"/>
      <c r="AM15" s="20">
        <v>0</v>
      </c>
      <c r="AN15" s="17"/>
      <c r="AO15" s="20">
        <v>0</v>
      </c>
      <c r="AP15" s="17"/>
      <c r="AQ15" s="20">
        <v>0</v>
      </c>
      <c r="AR15" s="17"/>
      <c r="AS15" s="20">
        <v>0</v>
      </c>
      <c r="AT15" s="17"/>
      <c r="AU15" s="20">
        <v>0</v>
      </c>
      <c r="AV15" s="17"/>
      <c r="AW15" s="20">
        <v>4210.91</v>
      </c>
      <c r="AX15" s="17"/>
      <c r="AY15" s="20">
        <v>0</v>
      </c>
      <c r="AZ15" s="17"/>
      <c r="BA15" s="20">
        <v>0</v>
      </c>
      <c r="BB15" s="17"/>
      <c r="BC15" s="20">
        <v>0</v>
      </c>
      <c r="BD15" s="17"/>
      <c r="BE15" s="20">
        <f>ROUND(SUM('P&amp;L Class_ALL'!BA15:'P&amp;L Class_ALL'!BC15),5)</f>
        <v>0</v>
      </c>
      <c r="BF15" s="17"/>
      <c r="BG15" s="20">
        <v>0</v>
      </c>
      <c r="BH15" s="17"/>
      <c r="BI15" s="20">
        <v>0</v>
      </c>
      <c r="BJ15" s="17"/>
      <c r="BK15" s="20">
        <v>1281</v>
      </c>
      <c r="BL15" s="17"/>
      <c r="BM15" s="20">
        <v>0</v>
      </c>
      <c r="BN15" s="17"/>
      <c r="BO15" s="20">
        <v>0</v>
      </c>
      <c r="BP15" s="17"/>
      <c r="BQ15" s="20">
        <v>0</v>
      </c>
      <c r="BR15" s="17"/>
      <c r="BS15" s="20">
        <v>0</v>
      </c>
      <c r="BT15" s="17"/>
      <c r="BU15" s="20">
        <v>0</v>
      </c>
      <c r="BV15" s="17"/>
      <c r="BW15" s="20">
        <v>600</v>
      </c>
      <c r="BX15" s="17"/>
      <c r="BY15" s="20">
        <v>0</v>
      </c>
      <c r="BZ15" s="17"/>
      <c r="CA15" s="20">
        <v>0</v>
      </c>
      <c r="CB15" s="17"/>
      <c r="CC15" s="20">
        <v>0</v>
      </c>
      <c r="CD15" s="17"/>
      <c r="CE15" s="20">
        <v>0</v>
      </c>
      <c r="CF15" s="17"/>
      <c r="CG15" s="20">
        <f>ROUND(SUM('P&amp;L Class_ALL'!BI15:'P&amp;L Class_ALL'!CE15),5)</f>
        <v>1881</v>
      </c>
      <c r="CH15" s="17"/>
      <c r="CI15" s="20">
        <v>392</v>
      </c>
      <c r="CJ15" s="17"/>
      <c r="CK15" s="20">
        <v>0</v>
      </c>
      <c r="CL15" s="17"/>
      <c r="CM15" s="20">
        <v>0</v>
      </c>
      <c r="CN15" s="17"/>
      <c r="CO15" s="20">
        <f>ROUND(SUM('P&amp;L Class_ALL'!CI15:'P&amp;L Class_ALL'!CM15),5)</f>
        <v>392</v>
      </c>
      <c r="CP15" s="17"/>
      <c r="CQ15" s="20">
        <v>0</v>
      </c>
      <c r="CR15" s="17"/>
      <c r="CS15" s="20">
        <v>0</v>
      </c>
      <c r="CT15" s="17"/>
      <c r="CU15" s="20">
        <v>0</v>
      </c>
      <c r="CV15" s="17"/>
      <c r="CW15" s="20">
        <v>0</v>
      </c>
      <c r="CX15" s="17"/>
      <c r="CY15" s="20">
        <f>ROUND(SUM('P&amp;L Class_ALL'!CQ15:'P&amp;L Class_ALL'!CW15),5)</f>
        <v>0</v>
      </c>
      <c r="CZ15" s="17"/>
      <c r="DA15" s="20">
        <v>0</v>
      </c>
      <c r="DB15" s="17"/>
      <c r="DC15" s="20">
        <v>0</v>
      </c>
      <c r="DD15" s="17"/>
      <c r="DE15" s="20">
        <v>0</v>
      </c>
      <c r="DF15" s="17"/>
      <c r="DG15" s="20">
        <v>0</v>
      </c>
      <c r="DH15" s="17"/>
      <c r="DI15" s="20">
        <v>0</v>
      </c>
      <c r="DJ15" s="17"/>
      <c r="DK15" s="20">
        <v>0</v>
      </c>
      <c r="DL15" s="17"/>
      <c r="DM15" s="20">
        <v>0</v>
      </c>
      <c r="DN15" s="17"/>
      <c r="DO15" s="20">
        <v>0</v>
      </c>
      <c r="DP15" s="17"/>
      <c r="DQ15" s="20">
        <v>0</v>
      </c>
      <c r="DR15" s="17"/>
      <c r="DS15" s="20">
        <f>ROUND(SUM('P&amp;L Class_ALL'!DG15:'P&amp;L Class_ALL'!DQ15),5)</f>
        <v>0</v>
      </c>
      <c r="DT15" s="17"/>
      <c r="DU15" s="20">
        <v>0</v>
      </c>
      <c r="DV15" s="17"/>
      <c r="DW15" s="20">
        <v>0</v>
      </c>
      <c r="DX15" s="17"/>
      <c r="DY15" s="20">
        <f>ROUND(SUM('P&amp;L Class_ALL'!DU15:'P&amp;L Class_ALL'!DW15),5)</f>
        <v>0</v>
      </c>
      <c r="DZ15" s="17"/>
      <c r="EA15" s="20">
        <v>0</v>
      </c>
      <c r="EB15" s="17"/>
      <c r="EC15" s="20">
        <v>0</v>
      </c>
      <c r="ED15" s="17"/>
      <c r="EE15" s="20">
        <v>251.8</v>
      </c>
      <c r="EF15" s="17"/>
      <c r="EG15" s="20">
        <v>0</v>
      </c>
      <c r="EH15" s="17"/>
      <c r="EI15" s="20">
        <v>0</v>
      </c>
      <c r="EJ15" s="17"/>
      <c r="EK15" s="20">
        <f>ROUND('P&amp;L Class_ALL'!E15+SUM('P&amp;L Class_ALL'!R15:'P&amp;L Class_ALL'!X15)+SUM('P&amp;L Class_ALL'!AG15:'P&amp;L Class_ALL'!AY15)+SUM('P&amp;L Class_ALL'!BE15:'P&amp;L Class_ALL'!BG15)+'P&amp;L Class_ALL'!CG15+'P&amp;L Class_ALL'!CO15+SUM('P&amp;L Class_ALL'!CY15:'P&amp;L Class_ALL'!DE15)+'P&amp;L Class_ALL'!DS15+SUM('P&amp;L Class_ALL'!DY15:'P&amp;L Class_ALL'!EI15),5)</f>
        <v>14345.71</v>
      </c>
    </row>
    <row r="16" spans="1:141" x14ac:dyDescent="0.25">
      <c r="A16" s="1"/>
      <c r="B16" s="1" t="s">
        <v>86</v>
      </c>
      <c r="C16" s="1"/>
      <c r="D16" s="1"/>
      <c r="E16" s="2">
        <f>ROUND(SUM('P&amp;L Class_ALL'!E3:'P&amp;L Class_ALL'!E4)+SUM('P&amp;L Class_ALL'!E8:'P&amp;L Class_ALL'!E15),5)</f>
        <v>0</v>
      </c>
      <c r="F16" s="2"/>
      <c r="G16" s="2">
        <f>ROUND(SUM('P&amp;L Class_ALL'!G3:'P&amp;L Class_ALL'!G4)+SUM('P&amp;L Class_ALL'!G8:'P&amp;L Class_ALL'!G15),5)</f>
        <v>0</v>
      </c>
      <c r="H16" s="2">
        <f>ROUND(SUM('P&amp;L Class_ALL'!H3:'P&amp;L Class_ALL'!H4)+SUM('P&amp;L Class_ALL'!H8:'P&amp;L Class_ALL'!H15),5)</f>
        <v>0</v>
      </c>
      <c r="I16" s="17"/>
      <c r="J16" s="2">
        <f>ROUND(SUM('P&amp;L Class_ALL'!J3:'P&amp;L Class_ALL'!J4)+SUM('P&amp;L Class_ALL'!J8:'P&amp;L Class_ALL'!J15),5)</f>
        <v>0</v>
      </c>
      <c r="K16" s="17"/>
      <c r="L16" s="2">
        <f>ROUND(SUM('P&amp;L Class_ALL'!L3:'P&amp;L Class_ALL'!L4)+SUM('P&amp;L Class_ALL'!L8:'P&amp;L Class_ALL'!L15),5)</f>
        <v>0</v>
      </c>
      <c r="M16" s="17"/>
      <c r="N16" s="2">
        <f>ROUND(SUM('P&amp;L Class_ALL'!N3:'P&amp;L Class_ALL'!N4)+SUM('P&amp;L Class_ALL'!N8:'P&amp;L Class_ALL'!N15),5)</f>
        <v>0</v>
      </c>
      <c r="O16" s="17"/>
      <c r="P16" s="2">
        <f>ROUND(SUM('P&amp;L Class_ALL'!P3:'P&amp;L Class_ALL'!P4)+SUM('P&amp;L Class_ALL'!P8:'P&amp;L Class_ALL'!P15),5)</f>
        <v>0</v>
      </c>
      <c r="Q16" s="17"/>
      <c r="R16" s="2">
        <f>ROUND(SUM('P&amp;L Class_ALL'!H16:'P&amp;L Class_ALL'!P16),5)</f>
        <v>0</v>
      </c>
      <c r="S16" s="17"/>
      <c r="T16" s="2">
        <f>ROUND(SUM('P&amp;L Class_ALL'!T3:'P&amp;L Class_ALL'!T4)+SUM('P&amp;L Class_ALL'!T8:'P&amp;L Class_ALL'!T15),5)</f>
        <v>0</v>
      </c>
      <c r="U16" s="17"/>
      <c r="V16" s="2">
        <f>ROUND(SUM('P&amp;L Class_ALL'!V3:'P&amp;L Class_ALL'!V4)+SUM('P&amp;L Class_ALL'!V8:'P&amp;L Class_ALL'!V15),5)</f>
        <v>10000</v>
      </c>
      <c r="W16" s="17"/>
      <c r="X16" s="2">
        <f>ROUND(SUM('P&amp;L Class_ALL'!X3:'P&amp;L Class_ALL'!X4)+SUM('P&amp;L Class_ALL'!X8:'P&amp;L Class_ALL'!X15),5)</f>
        <v>0</v>
      </c>
      <c r="Y16" s="17"/>
      <c r="Z16" s="2">
        <f>ROUND(SUM('P&amp;L Class_ALL'!Z3:'P&amp;L Class_ALL'!Z4)+SUM('P&amp;L Class_ALL'!Z8:'P&amp;L Class_ALL'!Z15),5)</f>
        <v>0</v>
      </c>
      <c r="AA16" s="2">
        <f>ROUND(SUM('P&amp;L Class_ALL'!AA3:'P&amp;L Class_ALL'!AA4)+SUM('P&amp;L Class_ALL'!AA8:'P&amp;L Class_ALL'!AA15),5)</f>
        <v>3000</v>
      </c>
      <c r="AB16" s="17"/>
      <c r="AC16" s="2">
        <f>ROUND(SUM('P&amp;L Class_ALL'!AC3:'P&amp;L Class_ALL'!AC4)+SUM('P&amp;L Class_ALL'!AC8:'P&amp;L Class_ALL'!AC15),5)</f>
        <v>0</v>
      </c>
      <c r="AD16" s="17"/>
      <c r="AE16" s="2">
        <f>ROUND(SUM('P&amp;L Class_ALL'!AE3:'P&amp;L Class_ALL'!AE4)+SUM('P&amp;L Class_ALL'!AE8:'P&amp;L Class_ALL'!AE15),5)</f>
        <v>6872.96</v>
      </c>
      <c r="AF16" s="17"/>
      <c r="AG16" s="2">
        <f>ROUND(SUM('P&amp;L Class_ALL'!Z16:'P&amp;L Class_ALL'!AA16),5)</f>
        <v>3000</v>
      </c>
      <c r="AH16" s="17"/>
      <c r="AI16" s="2">
        <f>ROUND(SUM('P&amp;L Class_ALL'!AI3:'P&amp;L Class_ALL'!AI4)+SUM('P&amp;L Class_ALL'!AI8:'P&amp;L Class_ALL'!AI15),5)</f>
        <v>35425</v>
      </c>
      <c r="AJ16" s="17"/>
      <c r="AK16" s="2">
        <f>ROUND(SUM('P&amp;L Class_ALL'!AK3:'P&amp;L Class_ALL'!AK4)+SUM('P&amp;L Class_ALL'!AK8:'P&amp;L Class_ALL'!AK15),5)</f>
        <v>7610</v>
      </c>
      <c r="AL16" s="17"/>
      <c r="AM16" s="2">
        <f>ROUND(SUM('P&amp;L Class_ALL'!AM3:'P&amp;L Class_ALL'!AM4)+SUM('P&amp;L Class_ALL'!AM8:'P&amp;L Class_ALL'!AM15),5)</f>
        <v>18300</v>
      </c>
      <c r="AN16" s="17"/>
      <c r="AO16" s="2">
        <f>ROUND(SUM('P&amp;L Class_ALL'!AO3:'P&amp;L Class_ALL'!AO4)+SUM('P&amp;L Class_ALL'!AO8:'P&amp;L Class_ALL'!AO15),5)</f>
        <v>0</v>
      </c>
      <c r="AP16" s="17"/>
      <c r="AQ16" s="2">
        <f>ROUND(SUM('P&amp;L Class_ALL'!AQ3:'P&amp;L Class_ALL'!AQ4)+SUM('P&amp;L Class_ALL'!AQ8:'P&amp;L Class_ALL'!AQ15),5)</f>
        <v>0</v>
      </c>
      <c r="AR16" s="17"/>
      <c r="AS16" s="2">
        <f>ROUND(SUM('P&amp;L Class_ALL'!AS3:'P&amp;L Class_ALL'!AS4)+SUM('P&amp;L Class_ALL'!AS8:'P&amp;L Class_ALL'!AS15),5)</f>
        <v>11290</v>
      </c>
      <c r="AT16" s="17"/>
      <c r="AU16" s="2">
        <f>ROUND(SUM('P&amp;L Class_ALL'!AU3:'P&amp;L Class_ALL'!AU4)+SUM('P&amp;L Class_ALL'!AU8:'P&amp;L Class_ALL'!AU15),5)</f>
        <v>7059.41</v>
      </c>
      <c r="AV16" s="17"/>
      <c r="AW16" s="2">
        <f>ROUND(SUM('P&amp;L Class_ALL'!AW3:'P&amp;L Class_ALL'!AW4)+SUM('P&amp;L Class_ALL'!AW8:'P&amp;L Class_ALL'!AW15),5)</f>
        <v>18790.91</v>
      </c>
      <c r="AX16" s="17"/>
      <c r="AY16" s="2">
        <f>ROUND(SUM('P&amp;L Class_ALL'!AY3:'P&amp;L Class_ALL'!AY4)+SUM('P&amp;L Class_ALL'!AY8:'P&amp;L Class_ALL'!AY15),5)</f>
        <v>184109</v>
      </c>
      <c r="AZ16" s="17"/>
      <c r="BA16" s="2">
        <f>ROUND(SUM('P&amp;L Class_ALL'!BA3:'P&amp;L Class_ALL'!BA4)+SUM('P&amp;L Class_ALL'!BA8:'P&amp;L Class_ALL'!BA15),5)</f>
        <v>0</v>
      </c>
      <c r="BB16" s="17"/>
      <c r="BC16" s="2">
        <f>ROUND(SUM('P&amp;L Class_ALL'!BC3:'P&amp;L Class_ALL'!BC4)+SUM('P&amp;L Class_ALL'!BC8:'P&amp;L Class_ALL'!BC15),5)</f>
        <v>19363.64</v>
      </c>
      <c r="BD16" s="17"/>
      <c r="BE16" s="2">
        <f>ROUND(SUM('P&amp;L Class_ALL'!BA16:'P&amp;L Class_ALL'!BC16),5)</f>
        <v>19363.64</v>
      </c>
      <c r="BF16" s="17"/>
      <c r="BG16" s="2">
        <f>ROUND(SUM('P&amp;L Class_ALL'!BG3:'P&amp;L Class_ALL'!BG4)+SUM('P&amp;L Class_ALL'!BG8:'P&amp;L Class_ALL'!BG15),5)</f>
        <v>5000</v>
      </c>
      <c r="BH16" s="17"/>
      <c r="BI16" s="2">
        <f>ROUND(SUM('P&amp;L Class_ALL'!BI3:'P&amp;L Class_ALL'!BI4)+SUM('P&amp;L Class_ALL'!BI8:'P&amp;L Class_ALL'!BI15),5)</f>
        <v>5000</v>
      </c>
      <c r="BJ16" s="17"/>
      <c r="BK16" s="2">
        <f>ROUND(SUM('P&amp;L Class_ALL'!BK3:'P&amp;L Class_ALL'!BK4)+SUM('P&amp;L Class_ALL'!BK8:'P&amp;L Class_ALL'!BK15),5)</f>
        <v>1281</v>
      </c>
      <c r="BL16" s="17"/>
      <c r="BM16" s="2">
        <f>ROUND(SUM('P&amp;L Class_ALL'!BM3:'P&amp;L Class_ALL'!BM4)+SUM('P&amp;L Class_ALL'!BM8:'P&amp;L Class_ALL'!BM15),5)</f>
        <v>0</v>
      </c>
      <c r="BN16" s="17"/>
      <c r="BO16" s="2">
        <f>ROUND(SUM('P&amp;L Class_ALL'!BO3:'P&amp;L Class_ALL'!BO4)+SUM('P&amp;L Class_ALL'!BO8:'P&amp;L Class_ALL'!BO15),5)</f>
        <v>0</v>
      </c>
      <c r="BP16" s="17"/>
      <c r="BQ16" s="2">
        <f>ROUND(SUM('P&amp;L Class_ALL'!BQ3:'P&amp;L Class_ALL'!BQ4)+SUM('P&amp;L Class_ALL'!BQ8:'P&amp;L Class_ALL'!BQ15),5)</f>
        <v>500</v>
      </c>
      <c r="BR16" s="17"/>
      <c r="BS16" s="2">
        <f>ROUND(SUM('P&amp;L Class_ALL'!BS3:'P&amp;L Class_ALL'!BS4)+SUM('P&amp;L Class_ALL'!BS8:'P&amp;L Class_ALL'!BS15),5)</f>
        <v>0</v>
      </c>
      <c r="BT16" s="17"/>
      <c r="BU16" s="2">
        <f>ROUND(SUM('P&amp;L Class_ALL'!BU3:'P&amp;L Class_ALL'!BU4)+SUM('P&amp;L Class_ALL'!BU8:'P&amp;L Class_ALL'!BU15),5)</f>
        <v>0</v>
      </c>
      <c r="BV16" s="17"/>
      <c r="BW16" s="2">
        <f>ROUND(SUM('P&amp;L Class_ALL'!BW3:'P&amp;L Class_ALL'!BW4)+SUM('P&amp;L Class_ALL'!BW8:'P&amp;L Class_ALL'!BW15),5)</f>
        <v>3327.27</v>
      </c>
      <c r="BX16" s="17"/>
      <c r="BY16" s="2">
        <f>ROUND(SUM('P&amp;L Class_ALL'!BY3:'P&amp;L Class_ALL'!BY4)+SUM('P&amp;L Class_ALL'!BY8:'P&amp;L Class_ALL'!BY15),5)</f>
        <v>0</v>
      </c>
      <c r="BZ16" s="17"/>
      <c r="CA16" s="2">
        <f>ROUND(SUM('P&amp;L Class_ALL'!CA3:'P&amp;L Class_ALL'!CA4)+SUM('P&amp;L Class_ALL'!CA8:'P&amp;L Class_ALL'!CA15),5)</f>
        <v>0</v>
      </c>
      <c r="CB16" s="17"/>
      <c r="CC16" s="2">
        <f>ROUND(SUM('P&amp;L Class_ALL'!CC3:'P&amp;L Class_ALL'!CC4)+SUM('P&amp;L Class_ALL'!CC8:'P&amp;L Class_ALL'!CC15),5)</f>
        <v>0</v>
      </c>
      <c r="CD16" s="17"/>
      <c r="CE16" s="2">
        <f>ROUND(SUM('P&amp;L Class_ALL'!CE3:'P&amp;L Class_ALL'!CE4)+SUM('P&amp;L Class_ALL'!CE8:'P&amp;L Class_ALL'!CE15),5)</f>
        <v>0</v>
      </c>
      <c r="CF16" s="17"/>
      <c r="CG16" s="2">
        <f>ROUND(SUM('P&amp;L Class_ALL'!BI16:'P&amp;L Class_ALL'!CE16),5)</f>
        <v>10108.27</v>
      </c>
      <c r="CH16" s="17"/>
      <c r="CI16" s="2">
        <f>ROUND(SUM('P&amp;L Class_ALL'!CI3:'P&amp;L Class_ALL'!CI4)+SUM('P&amp;L Class_ALL'!CI8:'P&amp;L Class_ALL'!CI15),5)</f>
        <v>18684.36</v>
      </c>
      <c r="CJ16" s="17"/>
      <c r="CK16" s="2">
        <f>ROUND(SUM('P&amp;L Class_ALL'!CK3:'P&amp;L Class_ALL'!CK4)+SUM('P&amp;L Class_ALL'!CK8:'P&amp;L Class_ALL'!CK15),5)</f>
        <v>15799.6</v>
      </c>
      <c r="CL16" s="17"/>
      <c r="CM16" s="2">
        <f>ROUND(SUM('P&amp;L Class_ALL'!CM3:'P&amp;L Class_ALL'!CM4)+SUM('P&amp;L Class_ALL'!CM8:'P&amp;L Class_ALL'!CM15),5)</f>
        <v>0</v>
      </c>
      <c r="CN16" s="17"/>
      <c r="CO16" s="2">
        <f>ROUND(SUM('P&amp;L Class_ALL'!CI16:'P&amp;L Class_ALL'!CM16),5)</f>
        <v>34483.96</v>
      </c>
      <c r="CP16" s="17"/>
      <c r="CQ16" s="2">
        <f>ROUND(SUM('P&amp;L Class_ALL'!CQ3:'P&amp;L Class_ALL'!CQ4)+SUM('P&amp;L Class_ALL'!CQ8:'P&amp;L Class_ALL'!CQ15),5)</f>
        <v>82336.899999999994</v>
      </c>
      <c r="CR16" s="17"/>
      <c r="CS16" s="2">
        <f>ROUND(SUM('P&amp;L Class_ALL'!CS3:'P&amp;L Class_ALL'!CS4)+SUM('P&amp;L Class_ALL'!CS8:'P&amp;L Class_ALL'!CS15),5)</f>
        <v>6000</v>
      </c>
      <c r="CT16" s="17"/>
      <c r="CU16" s="2">
        <f>ROUND(SUM('P&amp;L Class_ALL'!CU3:'P&amp;L Class_ALL'!CU4)+SUM('P&amp;L Class_ALL'!CU8:'P&amp;L Class_ALL'!CU15),5)</f>
        <v>12921.36</v>
      </c>
      <c r="CV16" s="17"/>
      <c r="CW16" s="2">
        <f>ROUND(SUM('P&amp;L Class_ALL'!CW3:'P&amp;L Class_ALL'!CW4)+SUM('P&amp;L Class_ALL'!CW8:'P&amp;L Class_ALL'!CW15),5)</f>
        <v>105</v>
      </c>
      <c r="CX16" s="17"/>
      <c r="CY16" s="2">
        <f>ROUND(SUM('P&amp;L Class_ALL'!CQ16:'P&amp;L Class_ALL'!CW16),5)</f>
        <v>101363.26</v>
      </c>
      <c r="CZ16" s="17"/>
      <c r="DA16" s="2">
        <f>ROUND(SUM('P&amp;L Class_ALL'!DA3:'P&amp;L Class_ALL'!DA4)+SUM('P&amp;L Class_ALL'!DA8:'P&amp;L Class_ALL'!DA15),5)</f>
        <v>16700</v>
      </c>
      <c r="DB16" s="17"/>
      <c r="DC16" s="2">
        <f>ROUND(SUM('P&amp;L Class_ALL'!DC3:'P&amp;L Class_ALL'!DC4)+SUM('P&amp;L Class_ALL'!DC8:'P&amp;L Class_ALL'!DC15),5)</f>
        <v>0</v>
      </c>
      <c r="DD16" s="17"/>
      <c r="DE16" s="2">
        <f>ROUND(SUM('P&amp;L Class_ALL'!DE3:'P&amp;L Class_ALL'!DE4)+SUM('P&amp;L Class_ALL'!DE8:'P&amp;L Class_ALL'!DE15),5)</f>
        <v>0</v>
      </c>
      <c r="DF16" s="17"/>
      <c r="DG16" s="2">
        <f>ROUND(SUM('P&amp;L Class_ALL'!DG3:'P&amp;L Class_ALL'!DG4)+SUM('P&amp;L Class_ALL'!DG8:'P&amp;L Class_ALL'!DG15),5)</f>
        <v>17138.18</v>
      </c>
      <c r="DH16" s="17"/>
      <c r="DI16" s="2">
        <f>ROUND(SUM('P&amp;L Class_ALL'!DI3:'P&amp;L Class_ALL'!DI4)+SUM('P&amp;L Class_ALL'!DI8:'P&amp;L Class_ALL'!DI15),5)</f>
        <v>21800</v>
      </c>
      <c r="DJ16" s="17"/>
      <c r="DK16" s="2">
        <f>ROUND(SUM('P&amp;L Class_ALL'!DK3:'P&amp;L Class_ALL'!DK4)+SUM('P&amp;L Class_ALL'!DK8:'P&amp;L Class_ALL'!DK15),5)</f>
        <v>18825.45</v>
      </c>
      <c r="DL16" s="17"/>
      <c r="DM16" s="2">
        <f>ROUND(SUM('P&amp;L Class_ALL'!DM3:'P&amp;L Class_ALL'!DM4)+SUM('P&amp;L Class_ALL'!DM8:'P&amp;L Class_ALL'!DM15),5)</f>
        <v>18178.18</v>
      </c>
      <c r="DN16" s="17"/>
      <c r="DO16" s="2">
        <f>ROUND(SUM('P&amp;L Class_ALL'!DO3:'P&amp;L Class_ALL'!DO4)+SUM('P&amp;L Class_ALL'!DO8:'P&amp;L Class_ALL'!DO15),5)</f>
        <v>16956.36</v>
      </c>
      <c r="DP16" s="17"/>
      <c r="DQ16" s="2">
        <f>ROUND(SUM('P&amp;L Class_ALL'!DQ3:'P&amp;L Class_ALL'!DQ4)+SUM('P&amp;L Class_ALL'!DQ8:'P&amp;L Class_ALL'!DQ15),5)</f>
        <v>0</v>
      </c>
      <c r="DR16" s="17"/>
      <c r="DS16" s="2">
        <f>ROUND(SUM('P&amp;L Class_ALL'!DG16:'P&amp;L Class_ALL'!DQ16),5)</f>
        <v>92898.17</v>
      </c>
      <c r="DT16" s="17"/>
      <c r="DU16" s="2">
        <f>ROUND(SUM('P&amp;L Class_ALL'!DU3:'P&amp;L Class_ALL'!DU4)+SUM('P&amp;L Class_ALL'!DU8:'P&amp;L Class_ALL'!DU15),5)</f>
        <v>9566.9</v>
      </c>
      <c r="DV16" s="17"/>
      <c r="DW16" s="2">
        <f>ROUND(SUM('P&amp;L Class_ALL'!DW3:'P&amp;L Class_ALL'!DW4)+SUM('P&amp;L Class_ALL'!DW8:'P&amp;L Class_ALL'!DW15),5)</f>
        <v>81.819999999999993</v>
      </c>
      <c r="DX16" s="17"/>
      <c r="DY16" s="2">
        <f>ROUND(SUM('P&amp;L Class_ALL'!DU16:'P&amp;L Class_ALL'!DW16),5)</f>
        <v>9648.7199999999993</v>
      </c>
      <c r="DZ16" s="17"/>
      <c r="EA16" s="2">
        <f>ROUND(SUM('P&amp;L Class_ALL'!EA3:'P&amp;L Class_ALL'!EA4)+SUM('P&amp;L Class_ALL'!EA8:'P&amp;L Class_ALL'!EA15),5)</f>
        <v>0</v>
      </c>
      <c r="EB16" s="17"/>
      <c r="EC16" s="2">
        <f>ROUND(SUM('P&amp;L Class_ALL'!EC3:'P&amp;L Class_ALL'!EC4)+SUM('P&amp;L Class_ALL'!EC8:'P&amp;L Class_ALL'!EC15),5)</f>
        <v>200</v>
      </c>
      <c r="ED16" s="17"/>
      <c r="EE16" s="2">
        <f>ROUND(SUM('P&amp;L Class_ALL'!EE3:'P&amp;L Class_ALL'!EE4)+SUM('P&amp;L Class_ALL'!EE8:'P&amp;L Class_ALL'!EE15),5)</f>
        <v>205718.8</v>
      </c>
      <c r="EF16" s="17"/>
      <c r="EG16" s="2">
        <f>ROUND(SUM('P&amp;L Class_ALL'!EG3:'P&amp;L Class_ALL'!EG4)+SUM('P&amp;L Class_ALL'!EG8:'P&amp;L Class_ALL'!EG15),5)</f>
        <v>41909.089999999997</v>
      </c>
      <c r="EH16" s="17"/>
      <c r="EI16" s="2">
        <f>ROUND(SUM('P&amp;L Class_ALL'!EI3:'P&amp;L Class_ALL'!EI4)+SUM('P&amp;L Class_ALL'!EI8:'P&amp;L Class_ALL'!EI15),5)</f>
        <v>318.18</v>
      </c>
      <c r="EJ16" s="17"/>
      <c r="EK16" s="2">
        <f>ROUND('P&amp;L Class_ALL'!E16+SUM('P&amp;L Class_ALL'!R16:'P&amp;L Class_ALL'!X16)+SUM('P&amp;L Class_ALL'!AG16:'P&amp;L Class_ALL'!AY16)+SUM('P&amp;L Class_ALL'!BE16:'P&amp;L Class_ALL'!BG16)+'P&amp;L Class_ALL'!CG16+'P&amp;L Class_ALL'!CO16+SUM('P&amp;L Class_ALL'!CY16:'P&amp;L Class_ALL'!DE16)+'P&amp;L Class_ALL'!DS16+SUM('P&amp;L Class_ALL'!DY16:'P&amp;L Class_ALL'!EI16),5)</f>
        <v>833296.41</v>
      </c>
    </row>
    <row r="17" spans="1:141" ht="30" customHeight="1" x14ac:dyDescent="0.25">
      <c r="A17" s="1"/>
      <c r="B17" s="1" t="s">
        <v>87</v>
      </c>
      <c r="C17" s="1"/>
      <c r="D17" s="1"/>
      <c r="E17" s="2"/>
      <c r="F17" s="2"/>
      <c r="G17" s="2"/>
      <c r="H17" s="2"/>
      <c r="I17" s="17"/>
      <c r="J17" s="2"/>
      <c r="K17" s="17"/>
      <c r="L17" s="2"/>
      <c r="M17" s="17"/>
      <c r="N17" s="2"/>
      <c r="O17" s="17"/>
      <c r="P17" s="2"/>
      <c r="Q17" s="17"/>
      <c r="R17" s="2"/>
      <c r="S17" s="17"/>
      <c r="T17" s="2"/>
      <c r="U17" s="17"/>
      <c r="V17" s="2"/>
      <c r="W17" s="17"/>
      <c r="X17" s="2"/>
      <c r="Y17" s="17"/>
      <c r="Z17" s="2"/>
      <c r="AA17" s="2"/>
      <c r="AB17" s="17"/>
      <c r="AC17" s="2"/>
      <c r="AD17" s="17"/>
      <c r="AE17" s="2"/>
      <c r="AF17" s="17"/>
      <c r="AG17" s="2"/>
      <c r="AH17" s="17"/>
      <c r="AI17" s="2"/>
      <c r="AJ17" s="17"/>
      <c r="AK17" s="2"/>
      <c r="AL17" s="17"/>
      <c r="AM17" s="2"/>
      <c r="AN17" s="17"/>
      <c r="AO17" s="2"/>
      <c r="AP17" s="17"/>
      <c r="AQ17" s="2"/>
      <c r="AR17" s="17"/>
      <c r="AS17" s="2"/>
      <c r="AT17" s="17"/>
      <c r="AU17" s="2"/>
      <c r="AV17" s="17"/>
      <c r="AW17" s="2"/>
      <c r="AX17" s="17"/>
      <c r="AY17" s="2"/>
      <c r="AZ17" s="17"/>
      <c r="BA17" s="2"/>
      <c r="BB17" s="17"/>
      <c r="BC17" s="2"/>
      <c r="BD17" s="17"/>
      <c r="BE17" s="2"/>
      <c r="BF17" s="17"/>
      <c r="BG17" s="2"/>
      <c r="BH17" s="17"/>
      <c r="BI17" s="2"/>
      <c r="BJ17" s="17"/>
      <c r="BK17" s="2"/>
      <c r="BL17" s="17"/>
      <c r="BM17" s="2"/>
      <c r="BN17" s="17"/>
      <c r="BO17" s="2"/>
      <c r="BP17" s="17"/>
      <c r="BQ17" s="2"/>
      <c r="BR17" s="17"/>
      <c r="BS17" s="2"/>
      <c r="BT17" s="17"/>
      <c r="BU17" s="2"/>
      <c r="BV17" s="17"/>
      <c r="BW17" s="2"/>
      <c r="BX17" s="17"/>
      <c r="BY17" s="2"/>
      <c r="BZ17" s="17"/>
      <c r="CA17" s="2"/>
      <c r="CB17" s="17"/>
      <c r="CC17" s="2"/>
      <c r="CD17" s="17"/>
      <c r="CE17" s="2"/>
      <c r="CF17" s="17"/>
      <c r="CG17" s="2"/>
      <c r="CH17" s="17"/>
      <c r="CI17" s="2"/>
      <c r="CJ17" s="17"/>
      <c r="CK17" s="2"/>
      <c r="CL17" s="17"/>
      <c r="CM17" s="2"/>
      <c r="CN17" s="17"/>
      <c r="CO17" s="2"/>
      <c r="CP17" s="17"/>
      <c r="CQ17" s="2"/>
      <c r="CR17" s="17"/>
      <c r="CS17" s="2"/>
      <c r="CT17" s="17"/>
      <c r="CU17" s="2"/>
      <c r="CV17" s="17"/>
      <c r="CW17" s="2"/>
      <c r="CX17" s="17"/>
      <c r="CY17" s="2"/>
      <c r="CZ17" s="17"/>
      <c r="DA17" s="2"/>
      <c r="DB17" s="17"/>
      <c r="DC17" s="2"/>
      <c r="DD17" s="17"/>
      <c r="DE17" s="2"/>
      <c r="DF17" s="17"/>
      <c r="DG17" s="2"/>
      <c r="DH17" s="17"/>
      <c r="DI17" s="2"/>
      <c r="DJ17" s="17"/>
      <c r="DK17" s="2"/>
      <c r="DL17" s="17"/>
      <c r="DM17" s="2"/>
      <c r="DN17" s="17"/>
      <c r="DO17" s="2"/>
      <c r="DP17" s="17"/>
      <c r="DQ17" s="2"/>
      <c r="DR17" s="17"/>
      <c r="DS17" s="2"/>
      <c r="DT17" s="17"/>
      <c r="DU17" s="2"/>
      <c r="DV17" s="17"/>
      <c r="DW17" s="2"/>
      <c r="DX17" s="17"/>
      <c r="DY17" s="2"/>
      <c r="DZ17" s="17"/>
      <c r="EA17" s="2"/>
      <c r="EB17" s="17"/>
      <c r="EC17" s="2"/>
      <c r="ED17" s="17"/>
      <c r="EE17" s="2"/>
      <c r="EF17" s="17"/>
      <c r="EG17" s="2"/>
      <c r="EH17" s="17"/>
      <c r="EI17" s="2"/>
      <c r="EJ17" s="17"/>
      <c r="EK17" s="2"/>
    </row>
    <row r="18" spans="1:141" x14ac:dyDescent="0.25">
      <c r="A18" s="1"/>
      <c r="B18" s="1"/>
      <c r="C18" s="1" t="s">
        <v>39</v>
      </c>
      <c r="D18" s="1"/>
      <c r="E18" s="2">
        <v>0</v>
      </c>
      <c r="F18" s="2"/>
      <c r="G18" s="2">
        <v>0</v>
      </c>
      <c r="H18" s="2">
        <v>530</v>
      </c>
      <c r="I18" s="17"/>
      <c r="J18" s="2">
        <v>670</v>
      </c>
      <c r="K18" s="17"/>
      <c r="L18" s="2">
        <v>505</v>
      </c>
      <c r="M18" s="17"/>
      <c r="N18" s="2">
        <v>0</v>
      </c>
      <c r="O18" s="17"/>
      <c r="P18" s="2">
        <v>0</v>
      </c>
      <c r="Q18" s="17"/>
      <c r="R18" s="2">
        <f>ROUND(SUM('P&amp;L Class_ALL'!H18:'P&amp;L Class_ALL'!P18),5)</f>
        <v>1705</v>
      </c>
      <c r="S18" s="17"/>
      <c r="T18" s="2">
        <v>0</v>
      </c>
      <c r="U18" s="17"/>
      <c r="V18" s="2">
        <v>0</v>
      </c>
      <c r="W18" s="17"/>
      <c r="X18" s="2">
        <v>0</v>
      </c>
      <c r="Y18" s="17"/>
      <c r="Z18" s="2">
        <v>693.5</v>
      </c>
      <c r="AA18" s="2">
        <v>1926.56</v>
      </c>
      <c r="AB18" s="17"/>
      <c r="AC18" s="2">
        <v>2393.48</v>
      </c>
      <c r="AD18" s="17"/>
      <c r="AE18" s="2">
        <v>1407.08</v>
      </c>
      <c r="AF18" s="17"/>
      <c r="AG18" s="2">
        <f>ROUND(SUM('P&amp;L Class_ALL'!Z18:'P&amp;L Class_ALL'!AA18),5)</f>
        <v>2620.06</v>
      </c>
      <c r="AH18" s="17"/>
      <c r="AI18" s="2">
        <v>0</v>
      </c>
      <c r="AJ18" s="17"/>
      <c r="AK18" s="2">
        <v>0</v>
      </c>
      <c r="AL18" s="17"/>
      <c r="AM18" s="2">
        <v>0</v>
      </c>
      <c r="AN18" s="17"/>
      <c r="AO18" s="2">
        <v>0</v>
      </c>
      <c r="AP18" s="17"/>
      <c r="AQ18" s="2">
        <v>0</v>
      </c>
      <c r="AR18" s="17"/>
      <c r="AS18" s="2">
        <v>0</v>
      </c>
      <c r="AT18" s="17"/>
      <c r="AU18" s="2">
        <v>0</v>
      </c>
      <c r="AV18" s="17"/>
      <c r="AW18" s="2">
        <v>0</v>
      </c>
      <c r="AX18" s="17"/>
      <c r="AY18" s="2">
        <v>126</v>
      </c>
      <c r="AZ18" s="17"/>
      <c r="BA18" s="2">
        <v>0</v>
      </c>
      <c r="BB18" s="17"/>
      <c r="BC18" s="2">
        <v>0</v>
      </c>
      <c r="BD18" s="17"/>
      <c r="BE18" s="2">
        <f>ROUND(SUM('P&amp;L Class_ALL'!BA18:'P&amp;L Class_ALL'!BC18),5)</f>
        <v>0</v>
      </c>
      <c r="BF18" s="17"/>
      <c r="BG18" s="2">
        <v>0</v>
      </c>
      <c r="BH18" s="17"/>
      <c r="BI18" s="2">
        <v>0</v>
      </c>
      <c r="BJ18" s="17"/>
      <c r="BK18" s="2">
        <v>0</v>
      </c>
      <c r="BL18" s="17"/>
      <c r="BM18" s="2">
        <v>0</v>
      </c>
      <c r="BN18" s="17"/>
      <c r="BO18" s="2">
        <v>0</v>
      </c>
      <c r="BP18" s="17"/>
      <c r="BQ18" s="2">
        <v>0</v>
      </c>
      <c r="BR18" s="17"/>
      <c r="BS18" s="2">
        <v>0</v>
      </c>
      <c r="BT18" s="17"/>
      <c r="BU18" s="2">
        <v>0</v>
      </c>
      <c r="BV18" s="17"/>
      <c r="BW18" s="2">
        <v>1619.47</v>
      </c>
      <c r="BX18" s="17"/>
      <c r="BY18" s="2">
        <v>0</v>
      </c>
      <c r="BZ18" s="17"/>
      <c r="CA18" s="2">
        <v>0</v>
      </c>
      <c r="CB18" s="17"/>
      <c r="CC18" s="2">
        <v>0</v>
      </c>
      <c r="CD18" s="17"/>
      <c r="CE18" s="2">
        <v>0</v>
      </c>
      <c r="CF18" s="17"/>
      <c r="CG18" s="2">
        <f>ROUND(SUM('P&amp;L Class_ALL'!BI18:'P&amp;L Class_ALL'!CE18),5)</f>
        <v>1619.47</v>
      </c>
      <c r="CH18" s="17"/>
      <c r="CI18" s="2">
        <v>0</v>
      </c>
      <c r="CJ18" s="17"/>
      <c r="CK18" s="2">
        <v>0</v>
      </c>
      <c r="CL18" s="17"/>
      <c r="CM18" s="2">
        <v>0</v>
      </c>
      <c r="CN18" s="17"/>
      <c r="CO18" s="2">
        <f>ROUND(SUM('P&amp;L Class_ALL'!CI18:'P&amp;L Class_ALL'!CM18),5)</f>
        <v>0</v>
      </c>
      <c r="CP18" s="17"/>
      <c r="CQ18" s="2">
        <v>0</v>
      </c>
      <c r="CR18" s="17"/>
      <c r="CS18" s="2">
        <v>0</v>
      </c>
      <c r="CT18" s="17"/>
      <c r="CU18" s="2">
        <v>0</v>
      </c>
      <c r="CV18" s="17"/>
      <c r="CW18" s="2">
        <v>0</v>
      </c>
      <c r="CX18" s="17"/>
      <c r="CY18" s="2">
        <f>ROUND(SUM('P&amp;L Class_ALL'!CQ18:'P&amp;L Class_ALL'!CW18),5)</f>
        <v>0</v>
      </c>
      <c r="CZ18" s="17"/>
      <c r="DA18" s="2">
        <v>0</v>
      </c>
      <c r="DB18" s="17"/>
      <c r="DC18" s="2">
        <v>0</v>
      </c>
      <c r="DD18" s="17"/>
      <c r="DE18" s="2">
        <v>0</v>
      </c>
      <c r="DF18" s="17"/>
      <c r="DG18" s="2">
        <v>0</v>
      </c>
      <c r="DH18" s="17"/>
      <c r="DI18" s="2">
        <v>0</v>
      </c>
      <c r="DJ18" s="17"/>
      <c r="DK18" s="2">
        <v>0</v>
      </c>
      <c r="DL18" s="17"/>
      <c r="DM18" s="2">
        <v>0</v>
      </c>
      <c r="DN18" s="17"/>
      <c r="DO18" s="2">
        <v>0</v>
      </c>
      <c r="DP18" s="17"/>
      <c r="DQ18" s="2">
        <v>50</v>
      </c>
      <c r="DR18" s="17"/>
      <c r="DS18" s="2">
        <f>ROUND(SUM('P&amp;L Class_ALL'!DG18:'P&amp;L Class_ALL'!DQ18),5)</f>
        <v>50</v>
      </c>
      <c r="DT18" s="17"/>
      <c r="DU18" s="2">
        <v>0</v>
      </c>
      <c r="DV18" s="17"/>
      <c r="DW18" s="2">
        <v>173.76</v>
      </c>
      <c r="DX18" s="17"/>
      <c r="DY18" s="2">
        <f>ROUND(SUM('P&amp;L Class_ALL'!DU18:'P&amp;L Class_ALL'!DW18),5)</f>
        <v>173.76</v>
      </c>
      <c r="DZ18" s="17"/>
      <c r="EA18" s="2">
        <v>0</v>
      </c>
      <c r="EB18" s="17"/>
      <c r="EC18" s="2">
        <v>0</v>
      </c>
      <c r="ED18" s="17"/>
      <c r="EE18" s="2">
        <v>1000.73</v>
      </c>
      <c r="EF18" s="17"/>
      <c r="EG18" s="2">
        <v>54</v>
      </c>
      <c r="EH18" s="17"/>
      <c r="EI18" s="2">
        <v>0</v>
      </c>
      <c r="EJ18" s="17"/>
      <c r="EK18" s="2">
        <f>ROUND('P&amp;L Class_ALL'!E18+SUM('P&amp;L Class_ALL'!R18:'P&amp;L Class_ALL'!X18)+SUM('P&amp;L Class_ALL'!AG18:'P&amp;L Class_ALL'!AY18)+SUM('P&amp;L Class_ALL'!BE18:'P&amp;L Class_ALL'!BG18)+'P&amp;L Class_ALL'!CG18+'P&amp;L Class_ALL'!CO18+SUM('P&amp;L Class_ALL'!CY18:'P&amp;L Class_ALL'!DE18)+'P&amp;L Class_ALL'!DS18+SUM('P&amp;L Class_ALL'!DY18:'P&amp;L Class_ALL'!EI18),5)</f>
        <v>7349.02</v>
      </c>
    </row>
    <row r="19" spans="1:141" x14ac:dyDescent="0.25">
      <c r="A19" s="1"/>
      <c r="B19" s="1"/>
      <c r="C19" s="1" t="s">
        <v>144</v>
      </c>
      <c r="D19" s="1"/>
      <c r="E19" s="2">
        <v>0</v>
      </c>
      <c r="F19" s="2"/>
      <c r="G19" s="2">
        <v>0</v>
      </c>
      <c r="H19" s="2">
        <v>0</v>
      </c>
      <c r="I19" s="17"/>
      <c r="J19" s="2">
        <v>0</v>
      </c>
      <c r="K19" s="17"/>
      <c r="L19" s="2">
        <v>0</v>
      </c>
      <c r="M19" s="17"/>
      <c r="N19" s="2">
        <v>0</v>
      </c>
      <c r="O19" s="17"/>
      <c r="P19" s="2">
        <v>0</v>
      </c>
      <c r="Q19" s="17"/>
      <c r="R19" s="2">
        <f>ROUND(SUM('P&amp;L Class_ALL'!H19:'P&amp;L Class_ALL'!P19),5)</f>
        <v>0</v>
      </c>
      <c r="S19" s="17"/>
      <c r="T19" s="2">
        <v>0</v>
      </c>
      <c r="U19" s="17"/>
      <c r="V19" s="2">
        <v>0</v>
      </c>
      <c r="W19" s="17"/>
      <c r="X19" s="2">
        <v>0</v>
      </c>
      <c r="Y19" s="17"/>
      <c r="Z19" s="2">
        <v>0</v>
      </c>
      <c r="AA19" s="2">
        <v>0</v>
      </c>
      <c r="AB19" s="17"/>
      <c r="AC19" s="2">
        <v>0</v>
      </c>
      <c r="AD19" s="17"/>
      <c r="AE19" s="2">
        <v>0</v>
      </c>
      <c r="AF19" s="17"/>
      <c r="AG19" s="2">
        <f>ROUND(SUM('P&amp;L Class_ALL'!Z19:'P&amp;L Class_ALL'!AA19),5)</f>
        <v>0</v>
      </c>
      <c r="AH19" s="17"/>
      <c r="AI19" s="2">
        <v>0</v>
      </c>
      <c r="AJ19" s="17"/>
      <c r="AK19" s="2">
        <v>0</v>
      </c>
      <c r="AL19" s="17"/>
      <c r="AM19" s="2">
        <v>0</v>
      </c>
      <c r="AN19" s="17"/>
      <c r="AO19" s="2">
        <v>0</v>
      </c>
      <c r="AP19" s="17"/>
      <c r="AQ19" s="2">
        <v>1034.45</v>
      </c>
      <c r="AR19" s="17"/>
      <c r="AS19" s="2">
        <v>0</v>
      </c>
      <c r="AT19" s="17"/>
      <c r="AU19" s="2">
        <v>0</v>
      </c>
      <c r="AV19" s="17"/>
      <c r="AW19" s="2">
        <v>0</v>
      </c>
      <c r="AX19" s="17"/>
      <c r="AY19" s="2">
        <v>0</v>
      </c>
      <c r="AZ19" s="17"/>
      <c r="BA19" s="2">
        <v>0</v>
      </c>
      <c r="BB19" s="17"/>
      <c r="BC19" s="2">
        <v>0</v>
      </c>
      <c r="BD19" s="17"/>
      <c r="BE19" s="2">
        <f>ROUND(SUM('P&amp;L Class_ALL'!BA19:'P&amp;L Class_ALL'!BC19),5)</f>
        <v>0</v>
      </c>
      <c r="BF19" s="17"/>
      <c r="BG19" s="2">
        <v>0</v>
      </c>
      <c r="BH19" s="17"/>
      <c r="BI19" s="2">
        <v>0</v>
      </c>
      <c r="BJ19" s="17"/>
      <c r="BK19" s="2">
        <v>0</v>
      </c>
      <c r="BL19" s="17"/>
      <c r="BM19" s="2">
        <v>0</v>
      </c>
      <c r="BN19" s="17"/>
      <c r="BO19" s="2">
        <v>0</v>
      </c>
      <c r="BP19" s="17"/>
      <c r="BQ19" s="2">
        <v>0</v>
      </c>
      <c r="BR19" s="17"/>
      <c r="BS19" s="2">
        <v>0</v>
      </c>
      <c r="BT19" s="17"/>
      <c r="BU19" s="2">
        <v>0</v>
      </c>
      <c r="BV19" s="17"/>
      <c r="BW19" s="2">
        <v>0</v>
      </c>
      <c r="BX19" s="17"/>
      <c r="BY19" s="2">
        <v>0</v>
      </c>
      <c r="BZ19" s="17"/>
      <c r="CA19" s="2">
        <v>0</v>
      </c>
      <c r="CB19" s="17"/>
      <c r="CC19" s="2">
        <v>0</v>
      </c>
      <c r="CD19" s="17"/>
      <c r="CE19" s="2">
        <v>0</v>
      </c>
      <c r="CF19" s="17"/>
      <c r="CG19" s="2">
        <f>ROUND(SUM('P&amp;L Class_ALL'!BI19:'P&amp;L Class_ALL'!CE19),5)</f>
        <v>0</v>
      </c>
      <c r="CH19" s="17"/>
      <c r="CI19" s="2">
        <v>0</v>
      </c>
      <c r="CJ19" s="17"/>
      <c r="CK19" s="2">
        <v>0</v>
      </c>
      <c r="CL19" s="17"/>
      <c r="CM19" s="2">
        <v>0</v>
      </c>
      <c r="CN19" s="17"/>
      <c r="CO19" s="2">
        <f>ROUND(SUM('P&amp;L Class_ALL'!CI19:'P&amp;L Class_ALL'!CM19),5)</f>
        <v>0</v>
      </c>
      <c r="CP19" s="17"/>
      <c r="CQ19" s="2">
        <v>0</v>
      </c>
      <c r="CR19" s="17"/>
      <c r="CS19" s="2">
        <v>0</v>
      </c>
      <c r="CT19" s="17"/>
      <c r="CU19" s="2">
        <v>0</v>
      </c>
      <c r="CV19" s="17"/>
      <c r="CW19" s="2">
        <v>0</v>
      </c>
      <c r="CX19" s="17"/>
      <c r="CY19" s="2">
        <f>ROUND(SUM('P&amp;L Class_ALL'!CQ19:'P&amp;L Class_ALL'!CW19),5)</f>
        <v>0</v>
      </c>
      <c r="CZ19" s="17"/>
      <c r="DA19" s="2">
        <v>0</v>
      </c>
      <c r="DB19" s="17"/>
      <c r="DC19" s="2">
        <v>0</v>
      </c>
      <c r="DD19" s="17"/>
      <c r="DE19" s="2">
        <v>0</v>
      </c>
      <c r="DF19" s="17"/>
      <c r="DG19" s="2">
        <v>0</v>
      </c>
      <c r="DH19" s="17"/>
      <c r="DI19" s="2">
        <v>0</v>
      </c>
      <c r="DJ19" s="17"/>
      <c r="DK19" s="2">
        <v>0</v>
      </c>
      <c r="DL19" s="17"/>
      <c r="DM19" s="2">
        <v>0</v>
      </c>
      <c r="DN19" s="17"/>
      <c r="DO19" s="2">
        <v>0</v>
      </c>
      <c r="DP19" s="17"/>
      <c r="DQ19" s="2">
        <v>0</v>
      </c>
      <c r="DR19" s="17"/>
      <c r="DS19" s="2">
        <f>ROUND(SUM('P&amp;L Class_ALL'!DG19:'P&amp;L Class_ALL'!DQ19),5)</f>
        <v>0</v>
      </c>
      <c r="DT19" s="17"/>
      <c r="DU19" s="2">
        <v>0</v>
      </c>
      <c r="DV19" s="17"/>
      <c r="DW19" s="2">
        <v>0</v>
      </c>
      <c r="DX19" s="17"/>
      <c r="DY19" s="2">
        <f>ROUND(SUM('P&amp;L Class_ALL'!DU19:'P&amp;L Class_ALL'!DW19),5)</f>
        <v>0</v>
      </c>
      <c r="DZ19" s="17"/>
      <c r="EA19" s="2">
        <v>754.74</v>
      </c>
      <c r="EB19" s="17"/>
      <c r="EC19" s="2">
        <v>0</v>
      </c>
      <c r="ED19" s="17"/>
      <c r="EE19" s="2">
        <v>3113.85</v>
      </c>
      <c r="EF19" s="17"/>
      <c r="EG19" s="2">
        <v>0</v>
      </c>
      <c r="EH19" s="17"/>
      <c r="EI19" s="2">
        <v>0</v>
      </c>
      <c r="EJ19" s="17"/>
      <c r="EK19" s="2">
        <f>ROUND('P&amp;L Class_ALL'!E19+SUM('P&amp;L Class_ALL'!R19:'P&amp;L Class_ALL'!X19)+SUM('P&amp;L Class_ALL'!AG19:'P&amp;L Class_ALL'!AY19)+SUM('P&amp;L Class_ALL'!BE19:'P&amp;L Class_ALL'!BG19)+'P&amp;L Class_ALL'!CG19+'P&amp;L Class_ALL'!CO19+SUM('P&amp;L Class_ALL'!CY19:'P&amp;L Class_ALL'!DE19)+'P&amp;L Class_ALL'!DS19+SUM('P&amp;L Class_ALL'!DY19:'P&amp;L Class_ALL'!EI19),5)</f>
        <v>4903.04</v>
      </c>
    </row>
    <row r="20" spans="1:141" x14ac:dyDescent="0.25">
      <c r="A20" s="1"/>
      <c r="B20" s="1"/>
      <c r="C20" s="1" t="s">
        <v>40</v>
      </c>
      <c r="D20" s="1"/>
      <c r="E20" s="2">
        <v>302.49</v>
      </c>
      <c r="F20" s="2"/>
      <c r="G20" s="2">
        <v>142.72999999999999</v>
      </c>
      <c r="H20" s="2">
        <v>186.68</v>
      </c>
      <c r="I20" s="17"/>
      <c r="J20" s="2">
        <v>27.27</v>
      </c>
      <c r="K20" s="17"/>
      <c r="L20" s="2">
        <v>520.27</v>
      </c>
      <c r="M20" s="17"/>
      <c r="N20" s="2">
        <v>600</v>
      </c>
      <c r="O20" s="17"/>
      <c r="P20" s="2">
        <v>0</v>
      </c>
      <c r="Q20" s="17"/>
      <c r="R20" s="2">
        <f>ROUND(SUM('P&amp;L Class_ALL'!H20:'P&amp;L Class_ALL'!P20),5)</f>
        <v>1334.22</v>
      </c>
      <c r="S20" s="17"/>
      <c r="T20" s="2">
        <v>0</v>
      </c>
      <c r="U20" s="17"/>
      <c r="V20" s="2">
        <v>0</v>
      </c>
      <c r="W20" s="17"/>
      <c r="X20" s="2">
        <v>0</v>
      </c>
      <c r="Y20" s="17"/>
      <c r="Z20" s="2">
        <v>0</v>
      </c>
      <c r="AA20" s="2">
        <v>0</v>
      </c>
      <c r="AB20" s="17"/>
      <c r="AC20" s="2">
        <v>108</v>
      </c>
      <c r="AD20" s="17"/>
      <c r="AE20" s="2">
        <v>124.27</v>
      </c>
      <c r="AF20" s="17"/>
      <c r="AG20" s="2">
        <f>ROUND(SUM('P&amp;L Class_ALL'!Z20:'P&amp;L Class_ALL'!AA20),5)</f>
        <v>0</v>
      </c>
      <c r="AH20" s="17"/>
      <c r="AI20" s="2">
        <v>0</v>
      </c>
      <c r="AJ20" s="17"/>
      <c r="AK20" s="2">
        <v>900</v>
      </c>
      <c r="AL20" s="17"/>
      <c r="AM20" s="2">
        <v>188.14</v>
      </c>
      <c r="AN20" s="17"/>
      <c r="AO20" s="2">
        <v>0</v>
      </c>
      <c r="AP20" s="17"/>
      <c r="AQ20" s="2">
        <v>1485</v>
      </c>
      <c r="AR20" s="17"/>
      <c r="AS20" s="2">
        <v>0</v>
      </c>
      <c r="AT20" s="17"/>
      <c r="AU20" s="2">
        <v>0</v>
      </c>
      <c r="AV20" s="17"/>
      <c r="AW20" s="2">
        <v>1575</v>
      </c>
      <c r="AX20" s="17"/>
      <c r="AY20" s="2">
        <v>668.18</v>
      </c>
      <c r="AZ20" s="17"/>
      <c r="BA20" s="2">
        <v>0</v>
      </c>
      <c r="BB20" s="17"/>
      <c r="BC20" s="2">
        <v>747.82</v>
      </c>
      <c r="BD20" s="17"/>
      <c r="BE20" s="2">
        <f>ROUND(SUM('P&amp;L Class_ALL'!BA20:'P&amp;L Class_ALL'!BC20),5)</f>
        <v>747.82</v>
      </c>
      <c r="BF20" s="17"/>
      <c r="BG20" s="2">
        <v>109.09</v>
      </c>
      <c r="BH20" s="17"/>
      <c r="BI20" s="2">
        <v>1970.91</v>
      </c>
      <c r="BJ20" s="17"/>
      <c r="BK20" s="2">
        <v>1281</v>
      </c>
      <c r="BL20" s="17"/>
      <c r="BM20" s="2">
        <v>818.18</v>
      </c>
      <c r="BN20" s="17"/>
      <c r="BO20" s="2">
        <v>1307.0899999999999</v>
      </c>
      <c r="BP20" s="17"/>
      <c r="BQ20" s="2">
        <v>420</v>
      </c>
      <c r="BR20" s="17"/>
      <c r="BS20" s="2">
        <v>0</v>
      </c>
      <c r="BT20" s="17"/>
      <c r="BU20" s="2">
        <v>680</v>
      </c>
      <c r="BV20" s="17"/>
      <c r="BW20" s="2">
        <v>5020</v>
      </c>
      <c r="BX20" s="17"/>
      <c r="BY20" s="2">
        <v>0</v>
      </c>
      <c r="BZ20" s="17"/>
      <c r="CA20" s="2">
        <v>1000</v>
      </c>
      <c r="CB20" s="17"/>
      <c r="CC20" s="2">
        <v>389.05</v>
      </c>
      <c r="CD20" s="17"/>
      <c r="CE20" s="2">
        <v>0</v>
      </c>
      <c r="CF20" s="17"/>
      <c r="CG20" s="2">
        <f>ROUND(SUM('P&amp;L Class_ALL'!BI20:'P&amp;L Class_ALL'!CE20),5)</f>
        <v>12886.23</v>
      </c>
      <c r="CH20" s="17"/>
      <c r="CI20" s="2">
        <v>690.91</v>
      </c>
      <c r="CJ20" s="17"/>
      <c r="CK20" s="2">
        <v>0</v>
      </c>
      <c r="CL20" s="17"/>
      <c r="CM20" s="2">
        <v>0</v>
      </c>
      <c r="CN20" s="17"/>
      <c r="CO20" s="2">
        <f>ROUND(SUM('P&amp;L Class_ALL'!CI20:'P&amp;L Class_ALL'!CM20),5)</f>
        <v>690.91</v>
      </c>
      <c r="CP20" s="17"/>
      <c r="CQ20" s="2">
        <v>2535.16</v>
      </c>
      <c r="CR20" s="17"/>
      <c r="CS20" s="2">
        <v>0</v>
      </c>
      <c r="CT20" s="17"/>
      <c r="CU20" s="2">
        <v>572.73</v>
      </c>
      <c r="CV20" s="17"/>
      <c r="CW20" s="2">
        <v>0</v>
      </c>
      <c r="CX20" s="17"/>
      <c r="CY20" s="2">
        <f>ROUND(SUM('P&amp;L Class_ALL'!CQ20:'P&amp;L Class_ALL'!CW20),5)</f>
        <v>3107.89</v>
      </c>
      <c r="CZ20" s="17"/>
      <c r="DA20" s="2">
        <v>0</v>
      </c>
      <c r="DB20" s="17"/>
      <c r="DC20" s="2">
        <v>0</v>
      </c>
      <c r="DD20" s="17"/>
      <c r="DE20" s="2">
        <v>0</v>
      </c>
      <c r="DF20" s="17"/>
      <c r="DG20" s="2">
        <v>0</v>
      </c>
      <c r="DH20" s="17"/>
      <c r="DI20" s="2">
        <v>0</v>
      </c>
      <c r="DJ20" s="17"/>
      <c r="DK20" s="2">
        <v>0</v>
      </c>
      <c r="DL20" s="17"/>
      <c r="DM20" s="2">
        <v>0</v>
      </c>
      <c r="DN20" s="17"/>
      <c r="DO20" s="2">
        <v>0</v>
      </c>
      <c r="DP20" s="17"/>
      <c r="DQ20" s="2">
        <v>0</v>
      </c>
      <c r="DR20" s="17"/>
      <c r="DS20" s="2">
        <f>ROUND(SUM('P&amp;L Class_ALL'!DG20:'P&amp;L Class_ALL'!DQ20),5)</f>
        <v>0</v>
      </c>
      <c r="DT20" s="17"/>
      <c r="DU20" s="2">
        <v>0</v>
      </c>
      <c r="DV20" s="17"/>
      <c r="DW20" s="2">
        <v>504.54</v>
      </c>
      <c r="DX20" s="17"/>
      <c r="DY20" s="2">
        <f>ROUND(SUM('P&amp;L Class_ALL'!DU20:'P&amp;L Class_ALL'!DW20),5)</f>
        <v>504.54</v>
      </c>
      <c r="DZ20" s="17"/>
      <c r="EA20" s="2">
        <v>0</v>
      </c>
      <c r="EB20" s="17"/>
      <c r="EC20" s="2">
        <v>0</v>
      </c>
      <c r="ED20" s="17"/>
      <c r="EE20" s="2">
        <v>0</v>
      </c>
      <c r="EF20" s="17"/>
      <c r="EG20" s="2">
        <v>0</v>
      </c>
      <c r="EH20" s="17"/>
      <c r="EI20" s="2">
        <v>0</v>
      </c>
      <c r="EJ20" s="17"/>
      <c r="EK20" s="2">
        <f>ROUND('P&amp;L Class_ALL'!E20+SUM('P&amp;L Class_ALL'!R20:'P&amp;L Class_ALL'!X20)+SUM('P&amp;L Class_ALL'!AG20:'P&amp;L Class_ALL'!AY20)+SUM('P&amp;L Class_ALL'!BE20:'P&amp;L Class_ALL'!BG20)+'P&amp;L Class_ALL'!CG20+'P&amp;L Class_ALL'!CO20+SUM('P&amp;L Class_ALL'!CY20:'P&amp;L Class_ALL'!DE20)+'P&amp;L Class_ALL'!DS20+SUM('P&amp;L Class_ALL'!DY20:'P&amp;L Class_ALL'!EI20),5)</f>
        <v>24499.51</v>
      </c>
    </row>
    <row r="21" spans="1:141" x14ac:dyDescent="0.25">
      <c r="A21" s="1"/>
      <c r="B21" s="1"/>
      <c r="C21" s="1" t="s">
        <v>41</v>
      </c>
      <c r="D21" s="1"/>
      <c r="E21" s="2">
        <v>0</v>
      </c>
      <c r="F21" s="2"/>
      <c r="G21" s="2">
        <v>0</v>
      </c>
      <c r="H21" s="2">
        <v>0</v>
      </c>
      <c r="I21" s="17"/>
      <c r="J21" s="2">
        <v>0</v>
      </c>
      <c r="K21" s="17"/>
      <c r="L21" s="2">
        <v>0</v>
      </c>
      <c r="M21" s="17"/>
      <c r="N21" s="2">
        <v>0</v>
      </c>
      <c r="O21" s="17"/>
      <c r="P21" s="2">
        <v>0</v>
      </c>
      <c r="Q21" s="17"/>
      <c r="R21" s="2">
        <f>ROUND(SUM('P&amp;L Class_ALL'!H21:'P&amp;L Class_ALL'!P21),5)</f>
        <v>0</v>
      </c>
      <c r="S21" s="17"/>
      <c r="T21" s="2">
        <v>0</v>
      </c>
      <c r="U21" s="17"/>
      <c r="V21" s="2">
        <v>0</v>
      </c>
      <c r="W21" s="17"/>
      <c r="X21" s="2">
        <v>0</v>
      </c>
      <c r="Y21" s="17"/>
      <c r="Z21" s="2">
        <v>0</v>
      </c>
      <c r="AA21" s="2">
        <v>0</v>
      </c>
      <c r="AB21" s="17"/>
      <c r="AC21" s="2">
        <v>0</v>
      </c>
      <c r="AD21" s="17"/>
      <c r="AE21" s="2">
        <v>0</v>
      </c>
      <c r="AF21" s="17"/>
      <c r="AG21" s="2">
        <f>ROUND(SUM('P&amp;L Class_ALL'!Z21:'P&amp;L Class_ALL'!AA21),5)</f>
        <v>0</v>
      </c>
      <c r="AH21" s="17"/>
      <c r="AI21" s="2">
        <v>0</v>
      </c>
      <c r="AJ21" s="17"/>
      <c r="AK21" s="2">
        <v>0</v>
      </c>
      <c r="AL21" s="17"/>
      <c r="AM21" s="2">
        <v>0</v>
      </c>
      <c r="AN21" s="17"/>
      <c r="AO21" s="2">
        <v>0</v>
      </c>
      <c r="AP21" s="17"/>
      <c r="AQ21" s="2">
        <v>0</v>
      </c>
      <c r="AR21" s="17"/>
      <c r="AS21" s="2">
        <v>0</v>
      </c>
      <c r="AT21" s="17"/>
      <c r="AU21" s="2">
        <v>0</v>
      </c>
      <c r="AV21" s="17"/>
      <c r="AW21" s="2">
        <v>0</v>
      </c>
      <c r="AX21" s="17"/>
      <c r="AY21" s="2">
        <v>0</v>
      </c>
      <c r="AZ21" s="17"/>
      <c r="BA21" s="2">
        <v>0</v>
      </c>
      <c r="BB21" s="17"/>
      <c r="BC21" s="2">
        <v>0</v>
      </c>
      <c r="BD21" s="17"/>
      <c r="BE21" s="2">
        <f>ROUND(SUM('P&amp;L Class_ALL'!BA21:'P&amp;L Class_ALL'!BC21),5)</f>
        <v>0</v>
      </c>
      <c r="BF21" s="17"/>
      <c r="BG21" s="2">
        <v>0</v>
      </c>
      <c r="BH21" s="17"/>
      <c r="BI21" s="2">
        <v>0</v>
      </c>
      <c r="BJ21" s="17"/>
      <c r="BK21" s="2">
        <v>0</v>
      </c>
      <c r="BL21" s="17"/>
      <c r="BM21" s="2">
        <v>0</v>
      </c>
      <c r="BN21" s="17"/>
      <c r="BO21" s="2">
        <v>0</v>
      </c>
      <c r="BP21" s="17"/>
      <c r="BQ21" s="2">
        <v>0</v>
      </c>
      <c r="BR21" s="17"/>
      <c r="BS21" s="2">
        <v>0</v>
      </c>
      <c r="BT21" s="17"/>
      <c r="BU21" s="2">
        <v>0</v>
      </c>
      <c r="BV21" s="17"/>
      <c r="BW21" s="2">
        <v>0</v>
      </c>
      <c r="BX21" s="17"/>
      <c r="BY21" s="2">
        <v>0</v>
      </c>
      <c r="BZ21" s="17"/>
      <c r="CA21" s="2">
        <v>0</v>
      </c>
      <c r="CB21" s="17"/>
      <c r="CC21" s="2">
        <v>0</v>
      </c>
      <c r="CD21" s="17"/>
      <c r="CE21" s="2">
        <v>0</v>
      </c>
      <c r="CF21" s="17"/>
      <c r="CG21" s="2">
        <f>ROUND(SUM('P&amp;L Class_ALL'!BI21:'P&amp;L Class_ALL'!CE21),5)</f>
        <v>0</v>
      </c>
      <c r="CH21" s="17"/>
      <c r="CI21" s="2">
        <v>0</v>
      </c>
      <c r="CJ21" s="17"/>
      <c r="CK21" s="2">
        <v>0</v>
      </c>
      <c r="CL21" s="17"/>
      <c r="CM21" s="2">
        <v>0</v>
      </c>
      <c r="CN21" s="17"/>
      <c r="CO21" s="2">
        <f>ROUND(SUM('P&amp;L Class_ALL'!CI21:'P&amp;L Class_ALL'!CM21),5)</f>
        <v>0</v>
      </c>
      <c r="CP21" s="17"/>
      <c r="CQ21" s="2">
        <v>0</v>
      </c>
      <c r="CR21" s="17"/>
      <c r="CS21" s="2">
        <v>0</v>
      </c>
      <c r="CT21" s="17"/>
      <c r="CU21" s="2">
        <v>0</v>
      </c>
      <c r="CV21" s="17"/>
      <c r="CW21" s="2">
        <v>0</v>
      </c>
      <c r="CX21" s="17"/>
      <c r="CY21" s="2">
        <f>ROUND(SUM('P&amp;L Class_ALL'!CQ21:'P&amp;L Class_ALL'!CW21),5)</f>
        <v>0</v>
      </c>
      <c r="CZ21" s="17"/>
      <c r="DA21" s="2">
        <v>0</v>
      </c>
      <c r="DB21" s="17"/>
      <c r="DC21" s="2">
        <v>0</v>
      </c>
      <c r="DD21" s="17"/>
      <c r="DE21" s="2">
        <v>0</v>
      </c>
      <c r="DF21" s="17"/>
      <c r="DG21" s="2">
        <v>0</v>
      </c>
      <c r="DH21" s="17"/>
      <c r="DI21" s="2">
        <v>0</v>
      </c>
      <c r="DJ21" s="17"/>
      <c r="DK21" s="2">
        <v>0</v>
      </c>
      <c r="DL21" s="17"/>
      <c r="DM21" s="2">
        <v>0</v>
      </c>
      <c r="DN21" s="17"/>
      <c r="DO21" s="2">
        <v>0</v>
      </c>
      <c r="DP21" s="17"/>
      <c r="DQ21" s="2">
        <v>0</v>
      </c>
      <c r="DR21" s="17"/>
      <c r="DS21" s="2">
        <f>ROUND(SUM('P&amp;L Class_ALL'!DG21:'P&amp;L Class_ALL'!DQ21),5)</f>
        <v>0</v>
      </c>
      <c r="DT21" s="17"/>
      <c r="DU21" s="2">
        <v>3000</v>
      </c>
      <c r="DV21" s="17"/>
      <c r="DW21" s="2">
        <v>0</v>
      </c>
      <c r="DX21" s="17"/>
      <c r="DY21" s="2">
        <f>ROUND(SUM('P&amp;L Class_ALL'!DU21:'P&amp;L Class_ALL'!DW21),5)</f>
        <v>3000</v>
      </c>
      <c r="DZ21" s="17"/>
      <c r="EA21" s="2">
        <v>0</v>
      </c>
      <c r="EB21" s="17"/>
      <c r="EC21" s="2">
        <v>0</v>
      </c>
      <c r="ED21" s="17"/>
      <c r="EE21" s="2">
        <v>0</v>
      </c>
      <c r="EF21" s="17"/>
      <c r="EG21" s="2">
        <v>250</v>
      </c>
      <c r="EH21" s="17"/>
      <c r="EI21" s="2">
        <v>0</v>
      </c>
      <c r="EJ21" s="17"/>
      <c r="EK21" s="2">
        <f>ROUND('P&amp;L Class_ALL'!E21+SUM('P&amp;L Class_ALL'!R21:'P&amp;L Class_ALL'!X21)+SUM('P&amp;L Class_ALL'!AG21:'P&amp;L Class_ALL'!AY21)+SUM('P&amp;L Class_ALL'!BE21:'P&amp;L Class_ALL'!BG21)+'P&amp;L Class_ALL'!CG21+'P&amp;L Class_ALL'!CO21+SUM('P&amp;L Class_ALL'!CY21:'P&amp;L Class_ALL'!DE21)+'P&amp;L Class_ALL'!DS21+SUM('P&amp;L Class_ALL'!DY21:'P&amp;L Class_ALL'!EI21),5)</f>
        <v>3250</v>
      </c>
    </row>
    <row r="22" spans="1:141" x14ac:dyDescent="0.25">
      <c r="A22" s="1"/>
      <c r="B22" s="1"/>
      <c r="C22" s="1" t="s">
        <v>42</v>
      </c>
      <c r="D22" s="1"/>
      <c r="E22" s="2">
        <v>0</v>
      </c>
      <c r="F22" s="2"/>
      <c r="G22" s="2">
        <v>0</v>
      </c>
      <c r="H22" s="2">
        <v>1382.98</v>
      </c>
      <c r="I22" s="17"/>
      <c r="J22" s="2">
        <v>551.61</v>
      </c>
      <c r="K22" s="17"/>
      <c r="L22" s="2">
        <v>0</v>
      </c>
      <c r="M22" s="17"/>
      <c r="N22" s="2">
        <v>717.6</v>
      </c>
      <c r="O22" s="17"/>
      <c r="P22" s="2">
        <v>81.819999999999993</v>
      </c>
      <c r="Q22" s="17"/>
      <c r="R22" s="2">
        <f>ROUND(SUM('P&amp;L Class_ALL'!H22:'P&amp;L Class_ALL'!P22),5)</f>
        <v>2734.01</v>
      </c>
      <c r="S22" s="17"/>
      <c r="T22" s="2">
        <v>0</v>
      </c>
      <c r="U22" s="17"/>
      <c r="V22" s="2">
        <v>2120</v>
      </c>
      <c r="W22" s="17"/>
      <c r="X22" s="2">
        <v>0</v>
      </c>
      <c r="Y22" s="17"/>
      <c r="Z22" s="2">
        <v>0</v>
      </c>
      <c r="AA22" s="2">
        <v>4560.0600000000004</v>
      </c>
      <c r="AB22" s="17"/>
      <c r="AC22" s="2">
        <v>367.94</v>
      </c>
      <c r="AD22" s="17"/>
      <c r="AE22" s="2">
        <v>0</v>
      </c>
      <c r="AF22" s="17"/>
      <c r="AG22" s="2">
        <f>ROUND(SUM('P&amp;L Class_ALL'!Z22:'P&amp;L Class_ALL'!AA22),5)</f>
        <v>4560.0600000000004</v>
      </c>
      <c r="AH22" s="17"/>
      <c r="AI22" s="2">
        <v>18966.900000000001</v>
      </c>
      <c r="AJ22" s="17"/>
      <c r="AK22" s="2">
        <v>13531.68</v>
      </c>
      <c r="AL22" s="17"/>
      <c r="AM22" s="2">
        <v>14751.33</v>
      </c>
      <c r="AN22" s="17"/>
      <c r="AO22" s="2">
        <v>4970</v>
      </c>
      <c r="AP22" s="17"/>
      <c r="AQ22" s="2">
        <v>424.6</v>
      </c>
      <c r="AR22" s="17"/>
      <c r="AS22" s="2">
        <v>3381.9</v>
      </c>
      <c r="AT22" s="17"/>
      <c r="AU22" s="2">
        <v>0</v>
      </c>
      <c r="AV22" s="17"/>
      <c r="AW22" s="2">
        <v>19703.5</v>
      </c>
      <c r="AX22" s="17"/>
      <c r="AY22" s="2">
        <v>117000</v>
      </c>
      <c r="AZ22" s="17"/>
      <c r="BA22" s="2">
        <v>0</v>
      </c>
      <c r="BB22" s="17"/>
      <c r="BC22" s="2">
        <v>15519.14</v>
      </c>
      <c r="BD22" s="17"/>
      <c r="BE22" s="2">
        <f>ROUND(SUM('P&amp;L Class_ALL'!BA22:'P&amp;L Class_ALL'!BC22),5)</f>
        <v>15519.14</v>
      </c>
      <c r="BF22" s="17"/>
      <c r="BG22" s="2">
        <v>1797.3</v>
      </c>
      <c r="BH22" s="17"/>
      <c r="BI22" s="2">
        <v>4080</v>
      </c>
      <c r="BJ22" s="17"/>
      <c r="BK22" s="2">
        <v>0</v>
      </c>
      <c r="BL22" s="17"/>
      <c r="BM22" s="2">
        <v>0</v>
      </c>
      <c r="BN22" s="17"/>
      <c r="BO22" s="2">
        <v>0</v>
      </c>
      <c r="BP22" s="17"/>
      <c r="BQ22" s="2">
        <v>430</v>
      </c>
      <c r="BR22" s="17"/>
      <c r="BS22" s="2">
        <v>11436.75</v>
      </c>
      <c r="BT22" s="17"/>
      <c r="BU22" s="2">
        <v>2639.25</v>
      </c>
      <c r="BV22" s="17"/>
      <c r="BW22" s="2">
        <v>4831.0600000000004</v>
      </c>
      <c r="BX22" s="17"/>
      <c r="BY22" s="2">
        <v>225</v>
      </c>
      <c r="BZ22" s="17"/>
      <c r="CA22" s="2">
        <v>0</v>
      </c>
      <c r="CB22" s="17"/>
      <c r="CC22" s="2">
        <v>0</v>
      </c>
      <c r="CD22" s="17"/>
      <c r="CE22" s="2">
        <v>1708.18</v>
      </c>
      <c r="CF22" s="17"/>
      <c r="CG22" s="2">
        <f>ROUND(SUM('P&amp;L Class_ALL'!BI22:'P&amp;L Class_ALL'!CE22),5)</f>
        <v>25350.240000000002</v>
      </c>
      <c r="CH22" s="17"/>
      <c r="CI22" s="2">
        <v>15046.83</v>
      </c>
      <c r="CJ22" s="17"/>
      <c r="CK22" s="2">
        <v>1314.93</v>
      </c>
      <c r="CL22" s="17"/>
      <c r="CM22" s="2">
        <v>0</v>
      </c>
      <c r="CN22" s="17"/>
      <c r="CO22" s="2">
        <f>ROUND(SUM('P&amp;L Class_ALL'!CI22:'P&amp;L Class_ALL'!CM22),5)</f>
        <v>16361.76</v>
      </c>
      <c r="CP22" s="17"/>
      <c r="CQ22" s="2">
        <v>47364.57</v>
      </c>
      <c r="CR22" s="17"/>
      <c r="CS22" s="2">
        <v>300</v>
      </c>
      <c r="CT22" s="17"/>
      <c r="CU22" s="2">
        <v>0</v>
      </c>
      <c r="CV22" s="17"/>
      <c r="CW22" s="2">
        <v>0</v>
      </c>
      <c r="CX22" s="17"/>
      <c r="CY22" s="2">
        <f>ROUND(SUM('P&amp;L Class_ALL'!CQ22:'P&amp;L Class_ALL'!CW22),5)</f>
        <v>47664.57</v>
      </c>
      <c r="CZ22" s="17"/>
      <c r="DA22" s="2">
        <v>14550</v>
      </c>
      <c r="DB22" s="17"/>
      <c r="DC22" s="2">
        <v>0</v>
      </c>
      <c r="DD22" s="17"/>
      <c r="DE22" s="2">
        <v>0</v>
      </c>
      <c r="DF22" s="17"/>
      <c r="DG22" s="2">
        <v>0</v>
      </c>
      <c r="DH22" s="17"/>
      <c r="DI22" s="2">
        <v>0</v>
      </c>
      <c r="DJ22" s="17"/>
      <c r="DK22" s="2">
        <v>0</v>
      </c>
      <c r="DL22" s="17"/>
      <c r="DM22" s="2">
        <v>0</v>
      </c>
      <c r="DN22" s="17"/>
      <c r="DO22" s="2">
        <v>0</v>
      </c>
      <c r="DP22" s="17"/>
      <c r="DQ22" s="2">
        <v>0</v>
      </c>
      <c r="DR22" s="17"/>
      <c r="DS22" s="2">
        <f>ROUND(SUM('P&amp;L Class_ALL'!DG22:'P&amp;L Class_ALL'!DQ22),5)</f>
        <v>0</v>
      </c>
      <c r="DT22" s="17"/>
      <c r="DU22" s="2">
        <v>6607.15</v>
      </c>
      <c r="DV22" s="17"/>
      <c r="DW22" s="2">
        <v>2913.46</v>
      </c>
      <c r="DX22" s="17"/>
      <c r="DY22" s="2">
        <f>ROUND(SUM('P&amp;L Class_ALL'!DU22:'P&amp;L Class_ALL'!DW22),5)</f>
        <v>9520.61</v>
      </c>
      <c r="DZ22" s="17"/>
      <c r="EA22" s="2">
        <v>10005.1</v>
      </c>
      <c r="EB22" s="17"/>
      <c r="EC22" s="2">
        <v>0</v>
      </c>
      <c r="ED22" s="17"/>
      <c r="EE22" s="2">
        <v>2389.54</v>
      </c>
      <c r="EF22" s="17"/>
      <c r="EG22" s="2">
        <v>82.5</v>
      </c>
      <c r="EH22" s="17"/>
      <c r="EI22" s="2">
        <v>0</v>
      </c>
      <c r="EJ22" s="17"/>
      <c r="EK22" s="2">
        <f>ROUND('P&amp;L Class_ALL'!E22+SUM('P&amp;L Class_ALL'!R22:'P&amp;L Class_ALL'!X22)+SUM('P&amp;L Class_ALL'!AG22:'P&amp;L Class_ALL'!AY22)+SUM('P&amp;L Class_ALL'!BE22:'P&amp;L Class_ALL'!BG22)+'P&amp;L Class_ALL'!CG22+'P&amp;L Class_ALL'!CO22+SUM('P&amp;L Class_ALL'!CY22:'P&amp;L Class_ALL'!DE22)+'P&amp;L Class_ALL'!DS22+SUM('P&amp;L Class_ALL'!DY22:'P&amp;L Class_ALL'!EI22),5)</f>
        <v>345384.74</v>
      </c>
    </row>
    <row r="23" spans="1:141" x14ac:dyDescent="0.25">
      <c r="A23" s="1"/>
      <c r="B23" s="1"/>
      <c r="C23" s="1" t="s">
        <v>43</v>
      </c>
      <c r="D23" s="1"/>
      <c r="E23" s="2">
        <v>0</v>
      </c>
      <c r="F23" s="2"/>
      <c r="G23" s="2">
        <v>0</v>
      </c>
      <c r="H23" s="2">
        <v>0</v>
      </c>
      <c r="I23" s="17"/>
      <c r="J23" s="2">
        <v>0</v>
      </c>
      <c r="K23" s="17"/>
      <c r="L23" s="2">
        <v>80</v>
      </c>
      <c r="M23" s="17"/>
      <c r="N23" s="2">
        <v>806.25</v>
      </c>
      <c r="O23" s="17"/>
      <c r="P23" s="2">
        <v>857</v>
      </c>
      <c r="Q23" s="17"/>
      <c r="R23" s="2">
        <f>ROUND(SUM('P&amp;L Class_ALL'!H23:'P&amp;L Class_ALL'!P23),5)</f>
        <v>1743.25</v>
      </c>
      <c r="S23" s="17"/>
      <c r="T23" s="2">
        <v>0</v>
      </c>
      <c r="U23" s="17"/>
      <c r="V23" s="2">
        <v>660.23</v>
      </c>
      <c r="W23" s="17"/>
      <c r="X23" s="2">
        <v>0</v>
      </c>
      <c r="Y23" s="17"/>
      <c r="Z23" s="2">
        <v>0</v>
      </c>
      <c r="AA23" s="2">
        <v>90.91</v>
      </c>
      <c r="AB23" s="17"/>
      <c r="AC23" s="2">
        <v>127.18</v>
      </c>
      <c r="AD23" s="17"/>
      <c r="AE23" s="2">
        <v>272.64</v>
      </c>
      <c r="AF23" s="17"/>
      <c r="AG23" s="2">
        <f>ROUND(SUM('P&amp;L Class_ALL'!Z23:'P&amp;L Class_ALL'!AA23),5)</f>
        <v>90.91</v>
      </c>
      <c r="AH23" s="17"/>
      <c r="AI23" s="2">
        <v>1951.12</v>
      </c>
      <c r="AJ23" s="17"/>
      <c r="AK23" s="2">
        <v>0</v>
      </c>
      <c r="AL23" s="17"/>
      <c r="AM23" s="2">
        <v>1795</v>
      </c>
      <c r="AN23" s="17"/>
      <c r="AO23" s="2">
        <v>620.09</v>
      </c>
      <c r="AP23" s="17"/>
      <c r="AQ23" s="2">
        <v>0</v>
      </c>
      <c r="AR23" s="17"/>
      <c r="AS23" s="2">
        <v>0</v>
      </c>
      <c r="AT23" s="17"/>
      <c r="AU23" s="2">
        <v>0</v>
      </c>
      <c r="AV23" s="17"/>
      <c r="AW23" s="2">
        <v>0</v>
      </c>
      <c r="AX23" s="17"/>
      <c r="AY23" s="2">
        <v>9353.4</v>
      </c>
      <c r="AZ23" s="17"/>
      <c r="BA23" s="2">
        <v>0</v>
      </c>
      <c r="BB23" s="17"/>
      <c r="BC23" s="2">
        <v>234.41</v>
      </c>
      <c r="BD23" s="17"/>
      <c r="BE23" s="2">
        <f>ROUND(SUM('P&amp;L Class_ALL'!BA23:'P&amp;L Class_ALL'!BC23),5)</f>
        <v>234.41</v>
      </c>
      <c r="BF23" s="17"/>
      <c r="BG23" s="2">
        <v>0</v>
      </c>
      <c r="BH23" s="17"/>
      <c r="BI23" s="2">
        <v>120</v>
      </c>
      <c r="BJ23" s="17"/>
      <c r="BK23" s="2">
        <v>0</v>
      </c>
      <c r="BL23" s="17"/>
      <c r="BM23" s="2">
        <v>0</v>
      </c>
      <c r="BN23" s="17"/>
      <c r="BO23" s="2">
        <v>0</v>
      </c>
      <c r="BP23" s="17"/>
      <c r="BQ23" s="2">
        <v>60</v>
      </c>
      <c r="BR23" s="17"/>
      <c r="BS23" s="2">
        <v>0</v>
      </c>
      <c r="BT23" s="17"/>
      <c r="BU23" s="2">
        <v>0</v>
      </c>
      <c r="BV23" s="17"/>
      <c r="BW23" s="2">
        <v>177.27</v>
      </c>
      <c r="BX23" s="17"/>
      <c r="BY23" s="2">
        <v>0</v>
      </c>
      <c r="BZ23" s="17"/>
      <c r="CA23" s="2">
        <v>0</v>
      </c>
      <c r="CB23" s="17"/>
      <c r="CC23" s="2">
        <v>0</v>
      </c>
      <c r="CD23" s="17"/>
      <c r="CE23" s="2">
        <v>0</v>
      </c>
      <c r="CF23" s="17"/>
      <c r="CG23" s="2">
        <f>ROUND(SUM('P&amp;L Class_ALL'!BI23:'P&amp;L Class_ALL'!CE23),5)</f>
        <v>357.27</v>
      </c>
      <c r="CH23" s="17"/>
      <c r="CI23" s="2">
        <v>0</v>
      </c>
      <c r="CJ23" s="17"/>
      <c r="CK23" s="2">
        <v>9181.76</v>
      </c>
      <c r="CL23" s="17"/>
      <c r="CM23" s="2">
        <v>0</v>
      </c>
      <c r="CN23" s="17"/>
      <c r="CO23" s="2">
        <f>ROUND(SUM('P&amp;L Class_ALL'!CI23:'P&amp;L Class_ALL'!CM23),5)</f>
        <v>9181.76</v>
      </c>
      <c r="CP23" s="17"/>
      <c r="CQ23" s="2">
        <v>350.91</v>
      </c>
      <c r="CR23" s="17"/>
      <c r="CS23" s="2">
        <v>0</v>
      </c>
      <c r="CT23" s="17"/>
      <c r="CU23" s="2">
        <v>0</v>
      </c>
      <c r="CV23" s="17"/>
      <c r="CW23" s="2">
        <v>0</v>
      </c>
      <c r="CX23" s="17"/>
      <c r="CY23" s="2">
        <f>ROUND(SUM('P&amp;L Class_ALL'!CQ23:'P&amp;L Class_ALL'!CW23),5)</f>
        <v>350.91</v>
      </c>
      <c r="CZ23" s="17"/>
      <c r="DA23" s="2">
        <v>0</v>
      </c>
      <c r="DB23" s="17"/>
      <c r="DC23" s="2">
        <v>0</v>
      </c>
      <c r="DD23" s="17"/>
      <c r="DE23" s="2">
        <v>0</v>
      </c>
      <c r="DF23" s="17"/>
      <c r="DG23" s="2">
        <v>0</v>
      </c>
      <c r="DH23" s="17"/>
      <c r="DI23" s="2">
        <v>0</v>
      </c>
      <c r="DJ23" s="17"/>
      <c r="DK23" s="2">
        <v>0</v>
      </c>
      <c r="DL23" s="17"/>
      <c r="DM23" s="2">
        <v>0</v>
      </c>
      <c r="DN23" s="17"/>
      <c r="DO23" s="2">
        <v>298.22000000000003</v>
      </c>
      <c r="DP23" s="17"/>
      <c r="DQ23" s="2">
        <v>0</v>
      </c>
      <c r="DR23" s="17"/>
      <c r="DS23" s="2">
        <f>ROUND(SUM('P&amp;L Class_ALL'!DG23:'P&amp;L Class_ALL'!DQ23),5)</f>
        <v>298.22000000000003</v>
      </c>
      <c r="DT23" s="17"/>
      <c r="DU23" s="2">
        <v>2234</v>
      </c>
      <c r="DV23" s="17"/>
      <c r="DW23" s="2">
        <v>0</v>
      </c>
      <c r="DX23" s="17"/>
      <c r="DY23" s="2">
        <f>ROUND(SUM('P&amp;L Class_ALL'!DU23:'P&amp;L Class_ALL'!DW23),5)</f>
        <v>2234</v>
      </c>
      <c r="DZ23" s="17"/>
      <c r="EA23" s="2">
        <v>0</v>
      </c>
      <c r="EB23" s="17"/>
      <c r="EC23" s="2">
        <v>0</v>
      </c>
      <c r="ED23" s="17"/>
      <c r="EE23" s="2">
        <v>104.54</v>
      </c>
      <c r="EF23" s="17"/>
      <c r="EG23" s="2">
        <v>46.23</v>
      </c>
      <c r="EH23" s="17"/>
      <c r="EI23" s="2">
        <v>0</v>
      </c>
      <c r="EJ23" s="17"/>
      <c r="EK23" s="2">
        <f>ROUND('P&amp;L Class_ALL'!E23+SUM('P&amp;L Class_ALL'!R23:'P&amp;L Class_ALL'!X23)+SUM('P&amp;L Class_ALL'!AG23:'P&amp;L Class_ALL'!AY23)+SUM('P&amp;L Class_ALL'!BE23:'P&amp;L Class_ALL'!BG23)+'P&amp;L Class_ALL'!CG23+'P&amp;L Class_ALL'!CO23+SUM('P&amp;L Class_ALL'!CY23:'P&amp;L Class_ALL'!DE23)+'P&amp;L Class_ALL'!DS23+SUM('P&amp;L Class_ALL'!DY23:'P&amp;L Class_ALL'!EI23),5)</f>
        <v>29021.34</v>
      </c>
    </row>
    <row r="24" spans="1:141" x14ac:dyDescent="0.25">
      <c r="A24" s="1"/>
      <c r="B24" s="1"/>
      <c r="C24" s="1" t="s">
        <v>88</v>
      </c>
      <c r="D24" s="1"/>
      <c r="E24" s="2"/>
      <c r="F24" s="2"/>
      <c r="G24" s="2"/>
      <c r="H24" s="2"/>
      <c r="I24" s="17"/>
      <c r="J24" s="2"/>
      <c r="K24" s="17"/>
      <c r="L24" s="2"/>
      <c r="M24" s="17"/>
      <c r="N24" s="2"/>
      <c r="O24" s="17"/>
      <c r="P24" s="2"/>
      <c r="Q24" s="17"/>
      <c r="R24" s="2"/>
      <c r="S24" s="17"/>
      <c r="T24" s="2"/>
      <c r="U24" s="17"/>
      <c r="V24" s="2"/>
      <c r="W24" s="17"/>
      <c r="X24" s="2"/>
      <c r="Y24" s="17"/>
      <c r="Z24" s="2"/>
      <c r="AA24" s="2"/>
      <c r="AB24" s="17"/>
      <c r="AC24" s="2"/>
      <c r="AD24" s="17"/>
      <c r="AE24" s="2"/>
      <c r="AF24" s="17"/>
      <c r="AG24" s="2"/>
      <c r="AH24" s="17"/>
      <c r="AI24" s="2"/>
      <c r="AJ24" s="17"/>
      <c r="AK24" s="2"/>
      <c r="AL24" s="17"/>
      <c r="AM24" s="2"/>
      <c r="AN24" s="17"/>
      <c r="AO24" s="2"/>
      <c r="AP24" s="17"/>
      <c r="AQ24" s="2"/>
      <c r="AR24" s="17"/>
      <c r="AS24" s="2"/>
      <c r="AT24" s="17"/>
      <c r="AU24" s="2"/>
      <c r="AV24" s="17"/>
      <c r="AW24" s="2"/>
      <c r="AX24" s="17"/>
      <c r="AY24" s="2"/>
      <c r="AZ24" s="17"/>
      <c r="BA24" s="2"/>
      <c r="BB24" s="17"/>
      <c r="BC24" s="2"/>
      <c r="BD24" s="17"/>
      <c r="BE24" s="2"/>
      <c r="BF24" s="17"/>
      <c r="BG24" s="2"/>
      <c r="BH24" s="17"/>
      <c r="BI24" s="2"/>
      <c r="BJ24" s="17"/>
      <c r="BK24" s="2"/>
      <c r="BL24" s="17"/>
      <c r="BM24" s="2"/>
      <c r="BN24" s="17"/>
      <c r="BO24" s="2"/>
      <c r="BP24" s="17"/>
      <c r="BQ24" s="2"/>
      <c r="BR24" s="17"/>
      <c r="BS24" s="2"/>
      <c r="BT24" s="17"/>
      <c r="BU24" s="2"/>
      <c r="BV24" s="17"/>
      <c r="BW24" s="2"/>
      <c r="BX24" s="17"/>
      <c r="BY24" s="2"/>
      <c r="BZ24" s="17"/>
      <c r="CA24" s="2"/>
      <c r="CB24" s="17"/>
      <c r="CC24" s="2"/>
      <c r="CD24" s="17"/>
      <c r="CE24" s="2"/>
      <c r="CF24" s="17"/>
      <c r="CG24" s="2"/>
      <c r="CH24" s="17"/>
      <c r="CI24" s="2"/>
      <c r="CJ24" s="17"/>
      <c r="CK24" s="2"/>
      <c r="CL24" s="17"/>
      <c r="CM24" s="2"/>
      <c r="CN24" s="17"/>
      <c r="CO24" s="2"/>
      <c r="CP24" s="17"/>
      <c r="CQ24" s="2"/>
      <c r="CR24" s="17"/>
      <c r="CS24" s="2"/>
      <c r="CT24" s="17"/>
      <c r="CU24" s="2"/>
      <c r="CV24" s="17"/>
      <c r="CW24" s="2"/>
      <c r="CX24" s="17"/>
      <c r="CY24" s="2"/>
      <c r="CZ24" s="17"/>
      <c r="DA24" s="2"/>
      <c r="DB24" s="17"/>
      <c r="DC24" s="2"/>
      <c r="DD24" s="17"/>
      <c r="DE24" s="2"/>
      <c r="DF24" s="17"/>
      <c r="DG24" s="2"/>
      <c r="DH24" s="17"/>
      <c r="DI24" s="2"/>
      <c r="DJ24" s="17"/>
      <c r="DK24" s="2"/>
      <c r="DL24" s="17"/>
      <c r="DM24" s="2"/>
      <c r="DN24" s="17"/>
      <c r="DO24" s="2"/>
      <c r="DP24" s="17"/>
      <c r="DQ24" s="2"/>
      <c r="DR24" s="17"/>
      <c r="DS24" s="2"/>
      <c r="DT24" s="17"/>
      <c r="DU24" s="2"/>
      <c r="DV24" s="17"/>
      <c r="DW24" s="2"/>
      <c r="DX24" s="17"/>
      <c r="DY24" s="2"/>
      <c r="DZ24" s="17"/>
      <c r="EA24" s="2"/>
      <c r="EB24" s="17"/>
      <c r="EC24" s="2"/>
      <c r="ED24" s="17"/>
      <c r="EE24" s="2"/>
      <c r="EF24" s="17"/>
      <c r="EG24" s="2"/>
      <c r="EH24" s="17"/>
      <c r="EI24" s="2"/>
      <c r="EJ24" s="17"/>
      <c r="EK24" s="2"/>
    </row>
    <row r="25" spans="1:141" x14ac:dyDescent="0.25">
      <c r="A25" s="1"/>
      <c r="B25" s="1"/>
      <c r="C25" s="1"/>
      <c r="D25" s="1" t="s">
        <v>89</v>
      </c>
      <c r="E25" s="2">
        <v>0</v>
      </c>
      <c r="F25" s="2"/>
      <c r="G25" s="2">
        <v>0</v>
      </c>
      <c r="H25" s="2">
        <v>0</v>
      </c>
      <c r="I25" s="17"/>
      <c r="J25" s="2">
        <v>0</v>
      </c>
      <c r="K25" s="17"/>
      <c r="L25" s="2">
        <v>0</v>
      </c>
      <c r="M25" s="17"/>
      <c r="N25" s="2">
        <v>0</v>
      </c>
      <c r="O25" s="17"/>
      <c r="P25" s="2">
        <v>0</v>
      </c>
      <c r="Q25" s="17"/>
      <c r="R25" s="2">
        <f>ROUND(SUM('P&amp;L Class_ALL'!H25:'P&amp;L Class_ALL'!P25),5)</f>
        <v>0</v>
      </c>
      <c r="S25" s="17"/>
      <c r="T25" s="2">
        <v>0</v>
      </c>
      <c r="U25" s="17"/>
      <c r="V25" s="2">
        <v>0</v>
      </c>
      <c r="W25" s="17"/>
      <c r="X25" s="2">
        <v>0</v>
      </c>
      <c r="Y25" s="17"/>
      <c r="Z25" s="2">
        <v>0</v>
      </c>
      <c r="AA25" s="2">
        <v>0</v>
      </c>
      <c r="AB25" s="17"/>
      <c r="AC25" s="2">
        <v>0</v>
      </c>
      <c r="AD25" s="17"/>
      <c r="AE25" s="2">
        <v>0</v>
      </c>
      <c r="AF25" s="17"/>
      <c r="AG25" s="2">
        <f>ROUND(SUM('P&amp;L Class_ALL'!Z25:'P&amp;L Class_ALL'!AA25),5)</f>
        <v>0</v>
      </c>
      <c r="AH25" s="17"/>
      <c r="AI25" s="2">
        <v>0</v>
      </c>
      <c r="AJ25" s="17"/>
      <c r="AK25" s="2">
        <v>0</v>
      </c>
      <c r="AL25" s="17"/>
      <c r="AM25" s="2">
        <v>0</v>
      </c>
      <c r="AN25" s="17"/>
      <c r="AO25" s="2">
        <v>54.31</v>
      </c>
      <c r="AP25" s="17"/>
      <c r="AQ25" s="2">
        <v>0</v>
      </c>
      <c r="AR25" s="17"/>
      <c r="AS25" s="2">
        <v>0</v>
      </c>
      <c r="AT25" s="17"/>
      <c r="AU25" s="2">
        <v>0</v>
      </c>
      <c r="AV25" s="17"/>
      <c r="AW25" s="2">
        <v>0</v>
      </c>
      <c r="AX25" s="17"/>
      <c r="AY25" s="2">
        <v>0</v>
      </c>
      <c r="AZ25" s="17"/>
      <c r="BA25" s="2">
        <v>0</v>
      </c>
      <c r="BB25" s="17"/>
      <c r="BC25" s="2">
        <v>0</v>
      </c>
      <c r="BD25" s="17"/>
      <c r="BE25" s="2">
        <f>ROUND(SUM('P&amp;L Class_ALL'!BA25:'P&amp;L Class_ALL'!BC25),5)</f>
        <v>0</v>
      </c>
      <c r="BF25" s="17"/>
      <c r="BG25" s="2">
        <v>0</v>
      </c>
      <c r="BH25" s="17"/>
      <c r="BI25" s="2">
        <v>0</v>
      </c>
      <c r="BJ25" s="17"/>
      <c r="BK25" s="2">
        <v>0</v>
      </c>
      <c r="BL25" s="17"/>
      <c r="BM25" s="2">
        <v>0</v>
      </c>
      <c r="BN25" s="17"/>
      <c r="BO25" s="2">
        <v>0</v>
      </c>
      <c r="BP25" s="17"/>
      <c r="BQ25" s="2">
        <v>0</v>
      </c>
      <c r="BR25" s="17"/>
      <c r="BS25" s="2">
        <v>0</v>
      </c>
      <c r="BT25" s="17"/>
      <c r="BU25" s="2">
        <v>0</v>
      </c>
      <c r="BV25" s="17"/>
      <c r="BW25" s="2">
        <v>0</v>
      </c>
      <c r="BX25" s="17"/>
      <c r="BY25" s="2">
        <v>0</v>
      </c>
      <c r="BZ25" s="17"/>
      <c r="CA25" s="2">
        <v>0</v>
      </c>
      <c r="CB25" s="17"/>
      <c r="CC25" s="2">
        <v>0</v>
      </c>
      <c r="CD25" s="17"/>
      <c r="CE25" s="2">
        <v>0</v>
      </c>
      <c r="CF25" s="17"/>
      <c r="CG25" s="2">
        <f>ROUND(SUM('P&amp;L Class_ALL'!BI25:'P&amp;L Class_ALL'!CE25),5)</f>
        <v>0</v>
      </c>
      <c r="CH25" s="17"/>
      <c r="CI25" s="2">
        <v>0</v>
      </c>
      <c r="CJ25" s="17"/>
      <c r="CK25" s="2">
        <v>0</v>
      </c>
      <c r="CL25" s="17"/>
      <c r="CM25" s="2">
        <v>0</v>
      </c>
      <c r="CN25" s="17"/>
      <c r="CO25" s="2">
        <f>ROUND(SUM('P&amp;L Class_ALL'!CI25:'P&amp;L Class_ALL'!CM25),5)</f>
        <v>0</v>
      </c>
      <c r="CP25" s="17"/>
      <c r="CQ25" s="2">
        <v>0</v>
      </c>
      <c r="CR25" s="17"/>
      <c r="CS25" s="2">
        <v>0</v>
      </c>
      <c r="CT25" s="17"/>
      <c r="CU25" s="2">
        <v>0</v>
      </c>
      <c r="CV25" s="17"/>
      <c r="CW25" s="2">
        <v>0</v>
      </c>
      <c r="CX25" s="17"/>
      <c r="CY25" s="2">
        <f>ROUND(SUM('P&amp;L Class_ALL'!CQ25:'P&amp;L Class_ALL'!CW25),5)</f>
        <v>0</v>
      </c>
      <c r="CZ25" s="17"/>
      <c r="DA25" s="2">
        <v>0</v>
      </c>
      <c r="DB25" s="17"/>
      <c r="DC25" s="2">
        <v>0</v>
      </c>
      <c r="DD25" s="17"/>
      <c r="DE25" s="2">
        <v>0</v>
      </c>
      <c r="DF25" s="17"/>
      <c r="DG25" s="2">
        <v>0</v>
      </c>
      <c r="DH25" s="17"/>
      <c r="DI25" s="2">
        <v>0</v>
      </c>
      <c r="DJ25" s="17"/>
      <c r="DK25" s="2">
        <v>0</v>
      </c>
      <c r="DL25" s="17"/>
      <c r="DM25" s="2">
        <v>0</v>
      </c>
      <c r="DN25" s="17"/>
      <c r="DO25" s="2">
        <v>0</v>
      </c>
      <c r="DP25" s="17"/>
      <c r="DQ25" s="2">
        <v>0</v>
      </c>
      <c r="DR25" s="17"/>
      <c r="DS25" s="2">
        <f>ROUND(SUM('P&amp;L Class_ALL'!DG25:'P&amp;L Class_ALL'!DQ25),5)</f>
        <v>0</v>
      </c>
      <c r="DT25" s="17"/>
      <c r="DU25" s="2">
        <v>0</v>
      </c>
      <c r="DV25" s="17"/>
      <c r="DW25" s="2">
        <v>0</v>
      </c>
      <c r="DX25" s="17"/>
      <c r="DY25" s="2">
        <f>ROUND(SUM('P&amp;L Class_ALL'!DU25:'P&amp;L Class_ALL'!DW25),5)</f>
        <v>0</v>
      </c>
      <c r="DZ25" s="17"/>
      <c r="EA25" s="2">
        <v>0</v>
      </c>
      <c r="EB25" s="17"/>
      <c r="EC25" s="2">
        <v>0</v>
      </c>
      <c r="ED25" s="17"/>
      <c r="EE25" s="2">
        <v>4549.01</v>
      </c>
      <c r="EF25" s="17"/>
      <c r="EG25" s="2">
        <v>0</v>
      </c>
      <c r="EH25" s="17"/>
      <c r="EI25" s="2">
        <v>0</v>
      </c>
      <c r="EJ25" s="17"/>
      <c r="EK25" s="2">
        <f>ROUND('P&amp;L Class_ALL'!E25+SUM('P&amp;L Class_ALL'!R25:'P&amp;L Class_ALL'!X25)+SUM('P&amp;L Class_ALL'!AG25:'P&amp;L Class_ALL'!AY25)+SUM('P&amp;L Class_ALL'!BE25:'P&amp;L Class_ALL'!BG25)+'P&amp;L Class_ALL'!CG25+'P&amp;L Class_ALL'!CO25+SUM('P&amp;L Class_ALL'!CY25:'P&amp;L Class_ALL'!DE25)+'P&amp;L Class_ALL'!DS25+SUM('P&amp;L Class_ALL'!DY25:'P&amp;L Class_ALL'!EI25),5)</f>
        <v>4603.32</v>
      </c>
    </row>
    <row r="26" spans="1:141" x14ac:dyDescent="0.25">
      <c r="A26" s="1"/>
      <c r="B26" s="1"/>
      <c r="C26" s="1"/>
      <c r="D26" s="1" t="s">
        <v>145</v>
      </c>
      <c r="E26" s="2">
        <v>0</v>
      </c>
      <c r="F26" s="2"/>
      <c r="G26" s="2">
        <v>0</v>
      </c>
      <c r="H26" s="2">
        <v>0</v>
      </c>
      <c r="I26" s="17"/>
      <c r="J26" s="2">
        <v>0</v>
      </c>
      <c r="K26" s="17"/>
      <c r="L26" s="2">
        <v>0</v>
      </c>
      <c r="M26" s="17"/>
      <c r="N26" s="2">
        <v>0</v>
      </c>
      <c r="O26" s="17"/>
      <c r="P26" s="2">
        <v>0</v>
      </c>
      <c r="Q26" s="17"/>
      <c r="R26" s="2">
        <f>ROUND(SUM('P&amp;L Class_ALL'!H26:'P&amp;L Class_ALL'!P26),5)</f>
        <v>0</v>
      </c>
      <c r="S26" s="17"/>
      <c r="T26" s="2">
        <v>0</v>
      </c>
      <c r="U26" s="17"/>
      <c r="V26" s="2">
        <v>0</v>
      </c>
      <c r="W26" s="17"/>
      <c r="X26" s="2">
        <v>0</v>
      </c>
      <c r="Y26" s="17"/>
      <c r="Z26" s="2">
        <v>0</v>
      </c>
      <c r="AA26" s="2">
        <v>0</v>
      </c>
      <c r="AB26" s="17"/>
      <c r="AC26" s="2">
        <v>0</v>
      </c>
      <c r="AD26" s="17"/>
      <c r="AE26" s="2">
        <v>0</v>
      </c>
      <c r="AF26" s="17"/>
      <c r="AG26" s="2">
        <f>ROUND(SUM('P&amp;L Class_ALL'!Z26:'P&amp;L Class_ALL'!AA26),5)</f>
        <v>0</v>
      </c>
      <c r="AH26" s="17"/>
      <c r="AI26" s="2">
        <v>0</v>
      </c>
      <c r="AJ26" s="17"/>
      <c r="AK26" s="2">
        <v>0</v>
      </c>
      <c r="AL26" s="17"/>
      <c r="AM26" s="2">
        <v>0</v>
      </c>
      <c r="AN26" s="17"/>
      <c r="AO26" s="2">
        <v>0</v>
      </c>
      <c r="AP26" s="17"/>
      <c r="AQ26" s="2">
        <v>0</v>
      </c>
      <c r="AR26" s="17"/>
      <c r="AS26" s="2">
        <v>0</v>
      </c>
      <c r="AT26" s="17"/>
      <c r="AU26" s="2">
        <v>0</v>
      </c>
      <c r="AV26" s="17"/>
      <c r="AW26" s="2">
        <v>0</v>
      </c>
      <c r="AX26" s="17"/>
      <c r="AY26" s="2">
        <v>0</v>
      </c>
      <c r="AZ26" s="17"/>
      <c r="BA26" s="2">
        <v>0</v>
      </c>
      <c r="BB26" s="17"/>
      <c r="BC26" s="2">
        <v>0</v>
      </c>
      <c r="BD26" s="17"/>
      <c r="BE26" s="2">
        <f>ROUND(SUM('P&amp;L Class_ALL'!BA26:'P&amp;L Class_ALL'!BC26),5)</f>
        <v>0</v>
      </c>
      <c r="BF26" s="17"/>
      <c r="BG26" s="2">
        <v>0</v>
      </c>
      <c r="BH26" s="17"/>
      <c r="BI26" s="2">
        <v>0</v>
      </c>
      <c r="BJ26" s="17"/>
      <c r="BK26" s="2">
        <v>0</v>
      </c>
      <c r="BL26" s="17"/>
      <c r="BM26" s="2">
        <v>0</v>
      </c>
      <c r="BN26" s="17"/>
      <c r="BO26" s="2">
        <v>0</v>
      </c>
      <c r="BP26" s="17"/>
      <c r="BQ26" s="2">
        <v>0</v>
      </c>
      <c r="BR26" s="17"/>
      <c r="BS26" s="2">
        <v>0</v>
      </c>
      <c r="BT26" s="17"/>
      <c r="BU26" s="2">
        <v>0</v>
      </c>
      <c r="BV26" s="17"/>
      <c r="BW26" s="2">
        <v>0</v>
      </c>
      <c r="BX26" s="17"/>
      <c r="BY26" s="2">
        <v>0</v>
      </c>
      <c r="BZ26" s="17"/>
      <c r="CA26" s="2">
        <v>0</v>
      </c>
      <c r="CB26" s="17"/>
      <c r="CC26" s="2">
        <v>0</v>
      </c>
      <c r="CD26" s="17"/>
      <c r="CE26" s="2">
        <v>0</v>
      </c>
      <c r="CF26" s="17"/>
      <c r="CG26" s="2">
        <f>ROUND(SUM('P&amp;L Class_ALL'!BI26:'P&amp;L Class_ALL'!CE26),5)</f>
        <v>0</v>
      </c>
      <c r="CH26" s="17"/>
      <c r="CI26" s="2">
        <v>0</v>
      </c>
      <c r="CJ26" s="17"/>
      <c r="CK26" s="2">
        <v>0</v>
      </c>
      <c r="CL26" s="17"/>
      <c r="CM26" s="2">
        <v>0</v>
      </c>
      <c r="CN26" s="17"/>
      <c r="CO26" s="2">
        <f>ROUND(SUM('P&amp;L Class_ALL'!CI26:'P&amp;L Class_ALL'!CM26),5)</f>
        <v>0</v>
      </c>
      <c r="CP26" s="17"/>
      <c r="CQ26" s="2">
        <v>0</v>
      </c>
      <c r="CR26" s="17"/>
      <c r="CS26" s="2">
        <v>0</v>
      </c>
      <c r="CT26" s="17"/>
      <c r="CU26" s="2">
        <v>0</v>
      </c>
      <c r="CV26" s="17"/>
      <c r="CW26" s="2">
        <v>0</v>
      </c>
      <c r="CX26" s="17"/>
      <c r="CY26" s="2">
        <f>ROUND(SUM('P&amp;L Class_ALL'!CQ26:'P&amp;L Class_ALL'!CW26),5)</f>
        <v>0</v>
      </c>
      <c r="CZ26" s="17"/>
      <c r="DA26" s="2">
        <v>0</v>
      </c>
      <c r="DB26" s="17"/>
      <c r="DC26" s="2">
        <v>0</v>
      </c>
      <c r="DD26" s="17"/>
      <c r="DE26" s="2">
        <v>0</v>
      </c>
      <c r="DF26" s="17"/>
      <c r="DG26" s="2">
        <v>0</v>
      </c>
      <c r="DH26" s="17"/>
      <c r="DI26" s="2">
        <v>0</v>
      </c>
      <c r="DJ26" s="17"/>
      <c r="DK26" s="2">
        <v>0</v>
      </c>
      <c r="DL26" s="17"/>
      <c r="DM26" s="2">
        <v>0</v>
      </c>
      <c r="DN26" s="17"/>
      <c r="DO26" s="2">
        <v>0</v>
      </c>
      <c r="DP26" s="17"/>
      <c r="DQ26" s="2">
        <v>0</v>
      </c>
      <c r="DR26" s="17"/>
      <c r="DS26" s="2">
        <f>ROUND(SUM('P&amp;L Class_ALL'!DG26:'P&amp;L Class_ALL'!DQ26),5)</f>
        <v>0</v>
      </c>
      <c r="DT26" s="17"/>
      <c r="DU26" s="2">
        <v>0</v>
      </c>
      <c r="DV26" s="17"/>
      <c r="DW26" s="2">
        <v>0</v>
      </c>
      <c r="DX26" s="17"/>
      <c r="DY26" s="2">
        <f>ROUND(SUM('P&amp;L Class_ALL'!DU26:'P&amp;L Class_ALL'!DW26),5)</f>
        <v>0</v>
      </c>
      <c r="DZ26" s="17"/>
      <c r="EA26" s="2">
        <v>0</v>
      </c>
      <c r="EB26" s="17"/>
      <c r="EC26" s="2">
        <v>0</v>
      </c>
      <c r="ED26" s="17"/>
      <c r="EE26" s="2">
        <v>5059.3500000000004</v>
      </c>
      <c r="EF26" s="17"/>
      <c r="EG26" s="2">
        <v>0</v>
      </c>
      <c r="EH26" s="17"/>
      <c r="EI26" s="2">
        <v>0</v>
      </c>
      <c r="EJ26" s="17"/>
      <c r="EK26" s="2">
        <f>ROUND('P&amp;L Class_ALL'!E26+SUM('P&amp;L Class_ALL'!R26:'P&amp;L Class_ALL'!X26)+SUM('P&amp;L Class_ALL'!AG26:'P&amp;L Class_ALL'!AY26)+SUM('P&amp;L Class_ALL'!BE26:'P&amp;L Class_ALL'!BG26)+'P&amp;L Class_ALL'!CG26+'P&amp;L Class_ALL'!CO26+SUM('P&amp;L Class_ALL'!CY26:'P&amp;L Class_ALL'!DE26)+'P&amp;L Class_ALL'!DS26+SUM('P&amp;L Class_ALL'!DY26:'P&amp;L Class_ALL'!EI26),5)</f>
        <v>5059.3500000000004</v>
      </c>
    </row>
    <row r="27" spans="1:141" x14ac:dyDescent="0.25">
      <c r="A27" s="1"/>
      <c r="B27" s="1"/>
      <c r="C27" s="1"/>
      <c r="D27" s="1" t="s">
        <v>90</v>
      </c>
      <c r="E27" s="2">
        <v>0</v>
      </c>
      <c r="F27" s="2"/>
      <c r="G27" s="2">
        <v>0</v>
      </c>
      <c r="H27" s="2">
        <v>0</v>
      </c>
      <c r="I27" s="17"/>
      <c r="J27" s="2">
        <v>0</v>
      </c>
      <c r="K27" s="17"/>
      <c r="L27" s="2">
        <v>51.73</v>
      </c>
      <c r="M27" s="17"/>
      <c r="N27" s="2">
        <v>55.64</v>
      </c>
      <c r="O27" s="17"/>
      <c r="P27" s="2">
        <v>73.819999999999993</v>
      </c>
      <c r="Q27" s="17"/>
      <c r="R27" s="2">
        <f>ROUND(SUM('P&amp;L Class_ALL'!H27:'P&amp;L Class_ALL'!P27),5)</f>
        <v>181.19</v>
      </c>
      <c r="S27" s="17"/>
      <c r="T27" s="2">
        <v>0</v>
      </c>
      <c r="U27" s="17"/>
      <c r="V27" s="2">
        <v>26.59</v>
      </c>
      <c r="W27" s="17"/>
      <c r="X27" s="2">
        <v>0</v>
      </c>
      <c r="Y27" s="17"/>
      <c r="Z27" s="2">
        <v>0</v>
      </c>
      <c r="AA27" s="2">
        <v>23.82</v>
      </c>
      <c r="AB27" s="17"/>
      <c r="AC27" s="2">
        <v>7.5</v>
      </c>
      <c r="AD27" s="17"/>
      <c r="AE27" s="2">
        <v>0</v>
      </c>
      <c r="AF27" s="17"/>
      <c r="AG27" s="2">
        <f>ROUND(SUM('P&amp;L Class_ALL'!Z27:'P&amp;L Class_ALL'!AA27),5)</f>
        <v>23.82</v>
      </c>
      <c r="AH27" s="17"/>
      <c r="AI27" s="2">
        <v>652.30999999999995</v>
      </c>
      <c r="AJ27" s="17"/>
      <c r="AK27" s="2">
        <v>516.14</v>
      </c>
      <c r="AL27" s="17"/>
      <c r="AM27" s="2">
        <v>93</v>
      </c>
      <c r="AN27" s="17"/>
      <c r="AO27" s="2">
        <v>0</v>
      </c>
      <c r="AP27" s="17"/>
      <c r="AQ27" s="2">
        <v>0</v>
      </c>
      <c r="AR27" s="17"/>
      <c r="AS27" s="2">
        <v>28.23</v>
      </c>
      <c r="AT27" s="17"/>
      <c r="AU27" s="2">
        <v>0</v>
      </c>
      <c r="AV27" s="17"/>
      <c r="AW27" s="2">
        <v>125.1</v>
      </c>
      <c r="AX27" s="17"/>
      <c r="AY27" s="2">
        <v>0</v>
      </c>
      <c r="AZ27" s="17"/>
      <c r="BA27" s="2">
        <v>0</v>
      </c>
      <c r="BB27" s="17"/>
      <c r="BC27" s="2">
        <v>0</v>
      </c>
      <c r="BD27" s="17"/>
      <c r="BE27" s="2">
        <f>ROUND(SUM('P&amp;L Class_ALL'!BA27:'P&amp;L Class_ALL'!BC27),5)</f>
        <v>0</v>
      </c>
      <c r="BF27" s="17"/>
      <c r="BG27" s="2">
        <v>77.97</v>
      </c>
      <c r="BH27" s="17"/>
      <c r="BI27" s="2">
        <v>0</v>
      </c>
      <c r="BJ27" s="17"/>
      <c r="BK27" s="2">
        <v>0</v>
      </c>
      <c r="BL27" s="17"/>
      <c r="BM27" s="2">
        <v>0</v>
      </c>
      <c r="BN27" s="17"/>
      <c r="BO27" s="2">
        <v>0</v>
      </c>
      <c r="BP27" s="17"/>
      <c r="BQ27" s="2">
        <v>0</v>
      </c>
      <c r="BR27" s="17"/>
      <c r="BS27" s="2">
        <v>0</v>
      </c>
      <c r="BT27" s="17"/>
      <c r="BU27" s="2">
        <v>0</v>
      </c>
      <c r="BV27" s="17"/>
      <c r="BW27" s="2">
        <v>6.59</v>
      </c>
      <c r="BX27" s="17"/>
      <c r="BY27" s="2">
        <v>0</v>
      </c>
      <c r="BZ27" s="17"/>
      <c r="CA27" s="2">
        <v>0</v>
      </c>
      <c r="CB27" s="17"/>
      <c r="CC27" s="2">
        <v>0</v>
      </c>
      <c r="CD27" s="17"/>
      <c r="CE27" s="2">
        <v>0</v>
      </c>
      <c r="CF27" s="17"/>
      <c r="CG27" s="2">
        <f>ROUND(SUM('P&amp;L Class_ALL'!BI27:'P&amp;L Class_ALL'!CE27),5)</f>
        <v>6.59</v>
      </c>
      <c r="CH27" s="17"/>
      <c r="CI27" s="2">
        <v>0</v>
      </c>
      <c r="CJ27" s="17"/>
      <c r="CK27" s="2">
        <v>43.22</v>
      </c>
      <c r="CL27" s="17"/>
      <c r="CM27" s="2">
        <v>0</v>
      </c>
      <c r="CN27" s="17"/>
      <c r="CO27" s="2">
        <f>ROUND(SUM('P&amp;L Class_ALL'!CI27:'P&amp;L Class_ALL'!CM27),5)</f>
        <v>43.22</v>
      </c>
      <c r="CP27" s="17"/>
      <c r="CQ27" s="2">
        <v>0</v>
      </c>
      <c r="CR27" s="17"/>
      <c r="CS27" s="2">
        <v>0</v>
      </c>
      <c r="CT27" s="17"/>
      <c r="CU27" s="2">
        <v>0</v>
      </c>
      <c r="CV27" s="17"/>
      <c r="CW27" s="2">
        <v>0</v>
      </c>
      <c r="CX27" s="17"/>
      <c r="CY27" s="2">
        <f>ROUND(SUM('P&amp;L Class_ALL'!CQ27:'P&amp;L Class_ALL'!CW27),5)</f>
        <v>0</v>
      </c>
      <c r="CZ27" s="17"/>
      <c r="DA27" s="2">
        <v>0</v>
      </c>
      <c r="DB27" s="17"/>
      <c r="DC27" s="2">
        <v>0</v>
      </c>
      <c r="DD27" s="17"/>
      <c r="DE27" s="2">
        <v>0</v>
      </c>
      <c r="DF27" s="17"/>
      <c r="DG27" s="2">
        <v>0</v>
      </c>
      <c r="DH27" s="17"/>
      <c r="DI27" s="2">
        <v>0</v>
      </c>
      <c r="DJ27" s="17"/>
      <c r="DK27" s="2">
        <v>0</v>
      </c>
      <c r="DL27" s="17"/>
      <c r="DM27" s="2">
        <v>0</v>
      </c>
      <c r="DN27" s="17"/>
      <c r="DO27" s="2">
        <v>0</v>
      </c>
      <c r="DP27" s="17"/>
      <c r="DQ27" s="2">
        <v>0</v>
      </c>
      <c r="DR27" s="17"/>
      <c r="DS27" s="2">
        <f>ROUND(SUM('P&amp;L Class_ALL'!DG27:'P&amp;L Class_ALL'!DQ27),5)</f>
        <v>0</v>
      </c>
      <c r="DT27" s="17"/>
      <c r="DU27" s="2">
        <v>27.73</v>
      </c>
      <c r="DV27" s="17"/>
      <c r="DW27" s="2">
        <v>0</v>
      </c>
      <c r="DX27" s="17"/>
      <c r="DY27" s="2">
        <f>ROUND(SUM('P&amp;L Class_ALL'!DU27:'P&amp;L Class_ALL'!DW27),5)</f>
        <v>27.73</v>
      </c>
      <c r="DZ27" s="17"/>
      <c r="EA27" s="2">
        <v>0</v>
      </c>
      <c r="EB27" s="17"/>
      <c r="EC27" s="2">
        <v>0</v>
      </c>
      <c r="ED27" s="17"/>
      <c r="EE27" s="2">
        <v>1009.86</v>
      </c>
      <c r="EF27" s="17"/>
      <c r="EG27" s="2">
        <v>0</v>
      </c>
      <c r="EH27" s="17"/>
      <c r="EI27" s="2">
        <v>0</v>
      </c>
      <c r="EJ27" s="17"/>
      <c r="EK27" s="2">
        <f>ROUND('P&amp;L Class_ALL'!E27+SUM('P&amp;L Class_ALL'!R27:'P&amp;L Class_ALL'!X27)+SUM('P&amp;L Class_ALL'!AG27:'P&amp;L Class_ALL'!AY27)+SUM('P&amp;L Class_ALL'!BE27:'P&amp;L Class_ALL'!BG27)+'P&amp;L Class_ALL'!CG27+'P&amp;L Class_ALL'!CO27+SUM('P&amp;L Class_ALL'!CY27:'P&amp;L Class_ALL'!DE27)+'P&amp;L Class_ALL'!DS27+SUM('P&amp;L Class_ALL'!DY27:'P&amp;L Class_ALL'!EI27),5)</f>
        <v>2811.75</v>
      </c>
    </row>
    <row r="28" spans="1:141" x14ac:dyDescent="0.25">
      <c r="A28" s="1"/>
      <c r="B28" s="1"/>
      <c r="C28" s="1"/>
      <c r="D28" s="1" t="s">
        <v>91</v>
      </c>
      <c r="E28" s="2">
        <v>0</v>
      </c>
      <c r="F28" s="2"/>
      <c r="G28" s="2">
        <v>0</v>
      </c>
      <c r="H28" s="2">
        <v>0</v>
      </c>
      <c r="I28" s="17"/>
      <c r="J28" s="2">
        <v>0</v>
      </c>
      <c r="K28" s="17"/>
      <c r="L28" s="2">
        <v>0</v>
      </c>
      <c r="M28" s="17"/>
      <c r="N28" s="2">
        <v>0</v>
      </c>
      <c r="O28" s="17"/>
      <c r="P28" s="2">
        <v>0</v>
      </c>
      <c r="Q28" s="17"/>
      <c r="R28" s="2">
        <f>ROUND(SUM('P&amp;L Class_ALL'!H28:'P&amp;L Class_ALL'!P28),5)</f>
        <v>0</v>
      </c>
      <c r="S28" s="17"/>
      <c r="T28" s="2">
        <v>0</v>
      </c>
      <c r="U28" s="17"/>
      <c r="V28" s="2">
        <v>0</v>
      </c>
      <c r="W28" s="17"/>
      <c r="X28" s="2">
        <v>0</v>
      </c>
      <c r="Y28" s="17"/>
      <c r="Z28" s="2">
        <v>0</v>
      </c>
      <c r="AA28" s="2">
        <v>0</v>
      </c>
      <c r="AB28" s="17"/>
      <c r="AC28" s="2">
        <v>0</v>
      </c>
      <c r="AD28" s="17"/>
      <c r="AE28" s="2">
        <v>0</v>
      </c>
      <c r="AF28" s="17"/>
      <c r="AG28" s="2">
        <f>ROUND(SUM('P&amp;L Class_ALL'!Z28:'P&amp;L Class_ALL'!AA28),5)</f>
        <v>0</v>
      </c>
      <c r="AH28" s="17"/>
      <c r="AI28" s="2">
        <v>28.18</v>
      </c>
      <c r="AJ28" s="17"/>
      <c r="AK28" s="2">
        <v>0</v>
      </c>
      <c r="AL28" s="17"/>
      <c r="AM28" s="2">
        <v>0</v>
      </c>
      <c r="AN28" s="17"/>
      <c r="AO28" s="2">
        <v>0</v>
      </c>
      <c r="AP28" s="17"/>
      <c r="AQ28" s="2">
        <v>0</v>
      </c>
      <c r="AR28" s="17"/>
      <c r="AS28" s="2">
        <v>0</v>
      </c>
      <c r="AT28" s="17"/>
      <c r="AU28" s="2">
        <v>0</v>
      </c>
      <c r="AV28" s="17"/>
      <c r="AW28" s="2">
        <v>0</v>
      </c>
      <c r="AX28" s="17"/>
      <c r="AY28" s="2">
        <v>0</v>
      </c>
      <c r="AZ28" s="17"/>
      <c r="BA28" s="2">
        <v>0</v>
      </c>
      <c r="BB28" s="17"/>
      <c r="BC28" s="2">
        <v>14.77</v>
      </c>
      <c r="BD28" s="17"/>
      <c r="BE28" s="2">
        <f>ROUND(SUM('P&amp;L Class_ALL'!BA28:'P&amp;L Class_ALL'!BC28),5)</f>
        <v>14.77</v>
      </c>
      <c r="BF28" s="17"/>
      <c r="BG28" s="2">
        <v>0</v>
      </c>
      <c r="BH28" s="17"/>
      <c r="BI28" s="2">
        <v>0</v>
      </c>
      <c r="BJ28" s="17"/>
      <c r="BK28" s="2">
        <v>0</v>
      </c>
      <c r="BL28" s="17"/>
      <c r="BM28" s="2">
        <v>0</v>
      </c>
      <c r="BN28" s="17"/>
      <c r="BO28" s="2">
        <v>0</v>
      </c>
      <c r="BP28" s="17"/>
      <c r="BQ28" s="2">
        <v>0</v>
      </c>
      <c r="BR28" s="17"/>
      <c r="BS28" s="2">
        <v>0</v>
      </c>
      <c r="BT28" s="17"/>
      <c r="BU28" s="2">
        <v>0</v>
      </c>
      <c r="BV28" s="17"/>
      <c r="BW28" s="2">
        <v>72.27</v>
      </c>
      <c r="BX28" s="17"/>
      <c r="BY28" s="2">
        <v>0</v>
      </c>
      <c r="BZ28" s="17"/>
      <c r="CA28" s="2">
        <v>0</v>
      </c>
      <c r="CB28" s="17"/>
      <c r="CC28" s="2">
        <v>0</v>
      </c>
      <c r="CD28" s="17"/>
      <c r="CE28" s="2">
        <v>0</v>
      </c>
      <c r="CF28" s="17"/>
      <c r="CG28" s="2">
        <f>ROUND(SUM('P&amp;L Class_ALL'!BI28:'P&amp;L Class_ALL'!CE28),5)</f>
        <v>72.27</v>
      </c>
      <c r="CH28" s="17"/>
      <c r="CI28" s="2">
        <v>0</v>
      </c>
      <c r="CJ28" s="17"/>
      <c r="CK28" s="2">
        <v>0</v>
      </c>
      <c r="CL28" s="17"/>
      <c r="CM28" s="2">
        <v>0</v>
      </c>
      <c r="CN28" s="17"/>
      <c r="CO28" s="2">
        <f>ROUND(SUM('P&amp;L Class_ALL'!CI28:'P&amp;L Class_ALL'!CM28),5)</f>
        <v>0</v>
      </c>
      <c r="CP28" s="17"/>
      <c r="CQ28" s="2">
        <v>0</v>
      </c>
      <c r="CR28" s="17"/>
      <c r="CS28" s="2">
        <v>0</v>
      </c>
      <c r="CT28" s="17"/>
      <c r="CU28" s="2">
        <v>0</v>
      </c>
      <c r="CV28" s="17"/>
      <c r="CW28" s="2">
        <v>0</v>
      </c>
      <c r="CX28" s="17"/>
      <c r="CY28" s="2">
        <f>ROUND(SUM('P&amp;L Class_ALL'!CQ28:'P&amp;L Class_ALL'!CW28),5)</f>
        <v>0</v>
      </c>
      <c r="CZ28" s="17"/>
      <c r="DA28" s="2">
        <v>0</v>
      </c>
      <c r="DB28" s="17"/>
      <c r="DC28" s="2">
        <v>0</v>
      </c>
      <c r="DD28" s="17"/>
      <c r="DE28" s="2">
        <v>0</v>
      </c>
      <c r="DF28" s="17"/>
      <c r="DG28" s="2">
        <v>0</v>
      </c>
      <c r="DH28" s="17"/>
      <c r="DI28" s="2">
        <v>0</v>
      </c>
      <c r="DJ28" s="17"/>
      <c r="DK28" s="2">
        <v>0</v>
      </c>
      <c r="DL28" s="17"/>
      <c r="DM28" s="2">
        <v>0</v>
      </c>
      <c r="DN28" s="17"/>
      <c r="DO28" s="2">
        <v>0</v>
      </c>
      <c r="DP28" s="17"/>
      <c r="DQ28" s="2">
        <v>0</v>
      </c>
      <c r="DR28" s="17"/>
      <c r="DS28" s="2">
        <f>ROUND(SUM('P&amp;L Class_ALL'!DG28:'P&amp;L Class_ALL'!DQ28),5)</f>
        <v>0</v>
      </c>
      <c r="DT28" s="17"/>
      <c r="DU28" s="2">
        <v>0</v>
      </c>
      <c r="DV28" s="17"/>
      <c r="DW28" s="2">
        <v>0</v>
      </c>
      <c r="DX28" s="17"/>
      <c r="DY28" s="2">
        <f>ROUND(SUM('P&amp;L Class_ALL'!DU28:'P&amp;L Class_ALL'!DW28),5)</f>
        <v>0</v>
      </c>
      <c r="DZ28" s="17"/>
      <c r="EA28" s="2">
        <v>0</v>
      </c>
      <c r="EB28" s="17"/>
      <c r="EC28" s="2">
        <v>0</v>
      </c>
      <c r="ED28" s="17"/>
      <c r="EE28" s="2">
        <v>1953.48</v>
      </c>
      <c r="EF28" s="17"/>
      <c r="EG28" s="2">
        <v>0</v>
      </c>
      <c r="EH28" s="17"/>
      <c r="EI28" s="2">
        <v>0</v>
      </c>
      <c r="EJ28" s="17"/>
      <c r="EK28" s="2">
        <f>ROUND('P&amp;L Class_ALL'!E28+SUM('P&amp;L Class_ALL'!R28:'P&amp;L Class_ALL'!X28)+SUM('P&amp;L Class_ALL'!AG28:'P&amp;L Class_ALL'!AY28)+SUM('P&amp;L Class_ALL'!BE28:'P&amp;L Class_ALL'!BG28)+'P&amp;L Class_ALL'!CG28+'P&amp;L Class_ALL'!CO28+SUM('P&amp;L Class_ALL'!CY28:'P&amp;L Class_ALL'!DE28)+'P&amp;L Class_ALL'!DS28+SUM('P&amp;L Class_ALL'!DY28:'P&amp;L Class_ALL'!EI28),5)</f>
        <v>2068.6999999999998</v>
      </c>
    </row>
    <row r="29" spans="1:141" ht="15.75" thickBot="1" x14ac:dyDescent="0.3">
      <c r="A29" s="1"/>
      <c r="B29" s="1"/>
      <c r="C29" s="1"/>
      <c r="D29" s="1" t="s">
        <v>146</v>
      </c>
      <c r="E29" s="20">
        <v>0</v>
      </c>
      <c r="F29" s="3"/>
      <c r="G29" s="20">
        <v>0</v>
      </c>
      <c r="H29" s="20">
        <v>0</v>
      </c>
      <c r="I29" s="17"/>
      <c r="J29" s="20">
        <v>0</v>
      </c>
      <c r="K29" s="17"/>
      <c r="L29" s="20">
        <v>0</v>
      </c>
      <c r="M29" s="17"/>
      <c r="N29" s="20">
        <v>0</v>
      </c>
      <c r="O29" s="17"/>
      <c r="P29" s="20">
        <v>0</v>
      </c>
      <c r="Q29" s="17"/>
      <c r="R29" s="20">
        <f>ROUND(SUM('P&amp;L Class_ALL'!H29:'P&amp;L Class_ALL'!P29),5)</f>
        <v>0</v>
      </c>
      <c r="S29" s="17"/>
      <c r="T29" s="20">
        <v>0</v>
      </c>
      <c r="U29" s="17"/>
      <c r="V29" s="20">
        <v>0</v>
      </c>
      <c r="W29" s="17"/>
      <c r="X29" s="20">
        <v>0</v>
      </c>
      <c r="Y29" s="17"/>
      <c r="Z29" s="20">
        <v>0</v>
      </c>
      <c r="AA29" s="20">
        <v>0</v>
      </c>
      <c r="AB29" s="17"/>
      <c r="AC29" s="20">
        <v>0</v>
      </c>
      <c r="AD29" s="17"/>
      <c r="AE29" s="20">
        <v>0</v>
      </c>
      <c r="AF29" s="17"/>
      <c r="AG29" s="20">
        <f>ROUND(SUM('P&amp;L Class_ALL'!Z29:'P&amp;L Class_ALL'!AA29),5)</f>
        <v>0</v>
      </c>
      <c r="AH29" s="17"/>
      <c r="AI29" s="20">
        <v>0</v>
      </c>
      <c r="AJ29" s="17"/>
      <c r="AK29" s="20">
        <v>0</v>
      </c>
      <c r="AL29" s="17"/>
      <c r="AM29" s="20">
        <v>0</v>
      </c>
      <c r="AN29" s="17"/>
      <c r="AO29" s="20">
        <v>0</v>
      </c>
      <c r="AP29" s="17"/>
      <c r="AQ29" s="20">
        <v>0</v>
      </c>
      <c r="AR29" s="17"/>
      <c r="AS29" s="20">
        <v>0</v>
      </c>
      <c r="AT29" s="17"/>
      <c r="AU29" s="20">
        <v>0</v>
      </c>
      <c r="AV29" s="17"/>
      <c r="AW29" s="20">
        <v>0</v>
      </c>
      <c r="AX29" s="17"/>
      <c r="AY29" s="20">
        <v>0</v>
      </c>
      <c r="AZ29" s="17"/>
      <c r="BA29" s="20">
        <v>0</v>
      </c>
      <c r="BB29" s="17"/>
      <c r="BC29" s="20">
        <v>0</v>
      </c>
      <c r="BD29" s="17"/>
      <c r="BE29" s="20">
        <f>ROUND(SUM('P&amp;L Class_ALL'!BA29:'P&amp;L Class_ALL'!BC29),5)</f>
        <v>0</v>
      </c>
      <c r="BF29" s="17"/>
      <c r="BG29" s="20">
        <v>0</v>
      </c>
      <c r="BH29" s="17"/>
      <c r="BI29" s="20">
        <v>0</v>
      </c>
      <c r="BJ29" s="17"/>
      <c r="BK29" s="20">
        <v>0</v>
      </c>
      <c r="BL29" s="17"/>
      <c r="BM29" s="20">
        <v>0</v>
      </c>
      <c r="BN29" s="17"/>
      <c r="BO29" s="20">
        <v>0</v>
      </c>
      <c r="BP29" s="17"/>
      <c r="BQ29" s="20">
        <v>0</v>
      </c>
      <c r="BR29" s="17"/>
      <c r="BS29" s="20">
        <v>0</v>
      </c>
      <c r="BT29" s="17"/>
      <c r="BU29" s="20">
        <v>0</v>
      </c>
      <c r="BV29" s="17"/>
      <c r="BW29" s="20">
        <v>0</v>
      </c>
      <c r="BX29" s="17"/>
      <c r="BY29" s="20">
        <v>0</v>
      </c>
      <c r="BZ29" s="17"/>
      <c r="CA29" s="20">
        <v>0</v>
      </c>
      <c r="CB29" s="17"/>
      <c r="CC29" s="20">
        <v>0</v>
      </c>
      <c r="CD29" s="17"/>
      <c r="CE29" s="20">
        <v>0</v>
      </c>
      <c r="CF29" s="17"/>
      <c r="CG29" s="20">
        <f>ROUND(SUM('P&amp;L Class_ALL'!BI29:'P&amp;L Class_ALL'!CE29),5)</f>
        <v>0</v>
      </c>
      <c r="CH29" s="17"/>
      <c r="CI29" s="20">
        <v>0</v>
      </c>
      <c r="CJ29" s="17"/>
      <c r="CK29" s="20">
        <v>0</v>
      </c>
      <c r="CL29" s="17"/>
      <c r="CM29" s="20">
        <v>0</v>
      </c>
      <c r="CN29" s="17"/>
      <c r="CO29" s="20">
        <f>ROUND(SUM('P&amp;L Class_ALL'!CI29:'P&amp;L Class_ALL'!CM29),5)</f>
        <v>0</v>
      </c>
      <c r="CP29" s="17"/>
      <c r="CQ29" s="20">
        <v>0</v>
      </c>
      <c r="CR29" s="17"/>
      <c r="CS29" s="20">
        <v>0</v>
      </c>
      <c r="CT29" s="17"/>
      <c r="CU29" s="20">
        <v>0</v>
      </c>
      <c r="CV29" s="17"/>
      <c r="CW29" s="20">
        <v>0</v>
      </c>
      <c r="CX29" s="17"/>
      <c r="CY29" s="20">
        <f>ROUND(SUM('P&amp;L Class_ALL'!CQ29:'P&amp;L Class_ALL'!CW29),5)</f>
        <v>0</v>
      </c>
      <c r="CZ29" s="17"/>
      <c r="DA29" s="20">
        <v>0</v>
      </c>
      <c r="DB29" s="17"/>
      <c r="DC29" s="20">
        <v>47</v>
      </c>
      <c r="DD29" s="17"/>
      <c r="DE29" s="20">
        <v>0</v>
      </c>
      <c r="DF29" s="17"/>
      <c r="DG29" s="20">
        <v>0</v>
      </c>
      <c r="DH29" s="17"/>
      <c r="DI29" s="20">
        <v>0</v>
      </c>
      <c r="DJ29" s="17"/>
      <c r="DK29" s="20">
        <v>0</v>
      </c>
      <c r="DL29" s="17"/>
      <c r="DM29" s="20">
        <v>0</v>
      </c>
      <c r="DN29" s="17"/>
      <c r="DO29" s="20">
        <v>0</v>
      </c>
      <c r="DP29" s="17"/>
      <c r="DQ29" s="20">
        <v>0</v>
      </c>
      <c r="DR29" s="17"/>
      <c r="DS29" s="20">
        <f>ROUND(SUM('P&amp;L Class_ALL'!DG29:'P&amp;L Class_ALL'!DQ29),5)</f>
        <v>0</v>
      </c>
      <c r="DT29" s="17"/>
      <c r="DU29" s="20">
        <v>0</v>
      </c>
      <c r="DV29" s="17"/>
      <c r="DW29" s="20">
        <v>0</v>
      </c>
      <c r="DX29" s="17"/>
      <c r="DY29" s="20">
        <f>ROUND(SUM('P&amp;L Class_ALL'!DU29:'P&amp;L Class_ALL'!DW29),5)</f>
        <v>0</v>
      </c>
      <c r="DZ29" s="17"/>
      <c r="EA29" s="20">
        <v>0</v>
      </c>
      <c r="EB29" s="17"/>
      <c r="EC29" s="20">
        <v>0</v>
      </c>
      <c r="ED29" s="17"/>
      <c r="EE29" s="20">
        <v>612.76</v>
      </c>
      <c r="EF29" s="17"/>
      <c r="EG29" s="20">
        <v>0</v>
      </c>
      <c r="EH29" s="17"/>
      <c r="EI29" s="20">
        <v>0</v>
      </c>
      <c r="EJ29" s="17"/>
      <c r="EK29" s="20">
        <f>ROUND('P&amp;L Class_ALL'!E29+SUM('P&amp;L Class_ALL'!R29:'P&amp;L Class_ALL'!X29)+SUM('P&amp;L Class_ALL'!AG29:'P&amp;L Class_ALL'!AY29)+SUM('P&amp;L Class_ALL'!BE29:'P&amp;L Class_ALL'!BG29)+'P&amp;L Class_ALL'!CG29+'P&amp;L Class_ALL'!CO29+SUM('P&amp;L Class_ALL'!CY29:'P&amp;L Class_ALL'!DE29)+'P&amp;L Class_ALL'!DS29+SUM('P&amp;L Class_ALL'!DY29:'P&amp;L Class_ALL'!EI29),5)</f>
        <v>659.76</v>
      </c>
    </row>
    <row r="30" spans="1:141" x14ac:dyDescent="0.25">
      <c r="A30" s="1"/>
      <c r="B30" s="1"/>
      <c r="C30" s="1" t="s">
        <v>92</v>
      </c>
      <c r="D30" s="1"/>
      <c r="E30" s="2">
        <f>ROUND(SUM('P&amp;L Class_ALL'!E24:'P&amp;L Class_ALL'!E29),5)</f>
        <v>0</v>
      </c>
      <c r="F30" s="2"/>
      <c r="G30" s="2">
        <f>ROUND(SUM('P&amp;L Class_ALL'!G24:'P&amp;L Class_ALL'!G29),5)</f>
        <v>0</v>
      </c>
      <c r="H30" s="2">
        <f>ROUND(SUM('P&amp;L Class_ALL'!H24:'P&amp;L Class_ALL'!H29),5)</f>
        <v>0</v>
      </c>
      <c r="I30" s="17"/>
      <c r="J30" s="2">
        <f>ROUND(SUM('P&amp;L Class_ALL'!J24:'P&amp;L Class_ALL'!J29),5)</f>
        <v>0</v>
      </c>
      <c r="K30" s="17"/>
      <c r="L30" s="2">
        <f>ROUND(SUM('P&amp;L Class_ALL'!L24:'P&amp;L Class_ALL'!L29),5)</f>
        <v>51.73</v>
      </c>
      <c r="M30" s="17"/>
      <c r="N30" s="2">
        <f>ROUND(SUM('P&amp;L Class_ALL'!N24:'P&amp;L Class_ALL'!N29),5)</f>
        <v>55.64</v>
      </c>
      <c r="O30" s="17"/>
      <c r="P30" s="2">
        <f>ROUND(SUM('P&amp;L Class_ALL'!P24:'P&amp;L Class_ALL'!P29),5)</f>
        <v>73.819999999999993</v>
      </c>
      <c r="Q30" s="17"/>
      <c r="R30" s="2">
        <f>ROUND(SUM('P&amp;L Class_ALL'!H30:'P&amp;L Class_ALL'!P30),5)</f>
        <v>181.19</v>
      </c>
      <c r="S30" s="17"/>
      <c r="T30" s="2">
        <f>ROUND(SUM('P&amp;L Class_ALL'!T24:'P&amp;L Class_ALL'!T29),5)</f>
        <v>0</v>
      </c>
      <c r="U30" s="17"/>
      <c r="V30" s="2">
        <f>ROUND(SUM('P&amp;L Class_ALL'!V24:'P&amp;L Class_ALL'!V29),5)</f>
        <v>26.59</v>
      </c>
      <c r="W30" s="17"/>
      <c r="X30" s="2">
        <f>ROUND(SUM('P&amp;L Class_ALL'!X24:'P&amp;L Class_ALL'!X29),5)</f>
        <v>0</v>
      </c>
      <c r="Y30" s="17"/>
      <c r="Z30" s="2">
        <f>ROUND(SUM('P&amp;L Class_ALL'!Z24:'P&amp;L Class_ALL'!Z29),5)</f>
        <v>0</v>
      </c>
      <c r="AA30" s="2">
        <f>ROUND(SUM('P&amp;L Class_ALL'!AA24:'P&amp;L Class_ALL'!AA29),5)</f>
        <v>23.82</v>
      </c>
      <c r="AB30" s="17"/>
      <c r="AC30" s="2">
        <f>ROUND(SUM('P&amp;L Class_ALL'!AC24:'P&amp;L Class_ALL'!AC29),5)</f>
        <v>7.5</v>
      </c>
      <c r="AD30" s="17"/>
      <c r="AE30" s="2">
        <f>ROUND(SUM('P&amp;L Class_ALL'!AE24:'P&amp;L Class_ALL'!AE29),5)</f>
        <v>0</v>
      </c>
      <c r="AF30" s="17"/>
      <c r="AG30" s="2">
        <f>ROUND(SUM('P&amp;L Class_ALL'!Z30:'P&amp;L Class_ALL'!AA30),5)</f>
        <v>23.82</v>
      </c>
      <c r="AH30" s="17"/>
      <c r="AI30" s="2">
        <f>ROUND(SUM('P&amp;L Class_ALL'!AI24:'P&amp;L Class_ALL'!AI29),5)</f>
        <v>680.49</v>
      </c>
      <c r="AJ30" s="17"/>
      <c r="AK30" s="2">
        <f>ROUND(SUM('P&amp;L Class_ALL'!AK24:'P&amp;L Class_ALL'!AK29),5)</f>
        <v>516.14</v>
      </c>
      <c r="AL30" s="17"/>
      <c r="AM30" s="2">
        <f>ROUND(SUM('P&amp;L Class_ALL'!AM24:'P&amp;L Class_ALL'!AM29),5)</f>
        <v>93</v>
      </c>
      <c r="AN30" s="17"/>
      <c r="AO30" s="2">
        <f>ROUND(SUM('P&amp;L Class_ALL'!AO24:'P&amp;L Class_ALL'!AO29),5)</f>
        <v>54.31</v>
      </c>
      <c r="AP30" s="17"/>
      <c r="AQ30" s="2">
        <f>ROUND(SUM('P&amp;L Class_ALL'!AQ24:'P&amp;L Class_ALL'!AQ29),5)</f>
        <v>0</v>
      </c>
      <c r="AR30" s="17"/>
      <c r="AS30" s="2">
        <f>ROUND(SUM('P&amp;L Class_ALL'!AS24:'P&amp;L Class_ALL'!AS29),5)</f>
        <v>28.23</v>
      </c>
      <c r="AT30" s="17"/>
      <c r="AU30" s="2">
        <f>ROUND(SUM('P&amp;L Class_ALL'!AU24:'P&amp;L Class_ALL'!AU29),5)</f>
        <v>0</v>
      </c>
      <c r="AV30" s="17"/>
      <c r="AW30" s="2">
        <f>ROUND(SUM('P&amp;L Class_ALL'!AW24:'P&amp;L Class_ALL'!AW29),5)</f>
        <v>125.1</v>
      </c>
      <c r="AX30" s="17"/>
      <c r="AY30" s="2">
        <f>ROUND(SUM('P&amp;L Class_ALL'!AY24:'P&amp;L Class_ALL'!AY29),5)</f>
        <v>0</v>
      </c>
      <c r="AZ30" s="17"/>
      <c r="BA30" s="2">
        <f>ROUND(SUM('P&amp;L Class_ALL'!BA24:'P&amp;L Class_ALL'!BA29),5)</f>
        <v>0</v>
      </c>
      <c r="BB30" s="17"/>
      <c r="BC30" s="2">
        <f>ROUND(SUM('P&amp;L Class_ALL'!BC24:'P&amp;L Class_ALL'!BC29),5)</f>
        <v>14.77</v>
      </c>
      <c r="BD30" s="17"/>
      <c r="BE30" s="2">
        <f>ROUND(SUM('P&amp;L Class_ALL'!BA30:'P&amp;L Class_ALL'!BC30),5)</f>
        <v>14.77</v>
      </c>
      <c r="BF30" s="17"/>
      <c r="BG30" s="2">
        <f>ROUND(SUM('P&amp;L Class_ALL'!BG24:'P&amp;L Class_ALL'!BG29),5)</f>
        <v>77.97</v>
      </c>
      <c r="BH30" s="17"/>
      <c r="BI30" s="2">
        <f>ROUND(SUM('P&amp;L Class_ALL'!BI24:'P&amp;L Class_ALL'!BI29),5)</f>
        <v>0</v>
      </c>
      <c r="BJ30" s="17"/>
      <c r="BK30" s="2">
        <f>ROUND(SUM('P&amp;L Class_ALL'!BK24:'P&amp;L Class_ALL'!BK29),5)</f>
        <v>0</v>
      </c>
      <c r="BL30" s="17"/>
      <c r="BM30" s="2">
        <f>ROUND(SUM('P&amp;L Class_ALL'!BM24:'P&amp;L Class_ALL'!BM29),5)</f>
        <v>0</v>
      </c>
      <c r="BN30" s="17"/>
      <c r="BO30" s="2">
        <f>ROUND(SUM('P&amp;L Class_ALL'!BO24:'P&amp;L Class_ALL'!BO29),5)</f>
        <v>0</v>
      </c>
      <c r="BP30" s="17"/>
      <c r="BQ30" s="2">
        <f>ROUND(SUM('P&amp;L Class_ALL'!BQ24:'P&amp;L Class_ALL'!BQ29),5)</f>
        <v>0</v>
      </c>
      <c r="BR30" s="17"/>
      <c r="BS30" s="2">
        <f>ROUND(SUM('P&amp;L Class_ALL'!BS24:'P&amp;L Class_ALL'!BS29),5)</f>
        <v>0</v>
      </c>
      <c r="BT30" s="17"/>
      <c r="BU30" s="2">
        <f>ROUND(SUM('P&amp;L Class_ALL'!BU24:'P&amp;L Class_ALL'!BU29),5)</f>
        <v>0</v>
      </c>
      <c r="BV30" s="17"/>
      <c r="BW30" s="2">
        <f>ROUND(SUM('P&amp;L Class_ALL'!BW24:'P&amp;L Class_ALL'!BW29),5)</f>
        <v>78.86</v>
      </c>
      <c r="BX30" s="17"/>
      <c r="BY30" s="2">
        <f>ROUND(SUM('P&amp;L Class_ALL'!BY24:'P&amp;L Class_ALL'!BY29),5)</f>
        <v>0</v>
      </c>
      <c r="BZ30" s="17"/>
      <c r="CA30" s="2">
        <f>ROUND(SUM('P&amp;L Class_ALL'!CA24:'P&amp;L Class_ALL'!CA29),5)</f>
        <v>0</v>
      </c>
      <c r="CB30" s="17"/>
      <c r="CC30" s="2">
        <f>ROUND(SUM('P&amp;L Class_ALL'!CC24:'P&amp;L Class_ALL'!CC29),5)</f>
        <v>0</v>
      </c>
      <c r="CD30" s="17"/>
      <c r="CE30" s="2">
        <f>ROUND(SUM('P&amp;L Class_ALL'!CE24:'P&amp;L Class_ALL'!CE29),5)</f>
        <v>0</v>
      </c>
      <c r="CF30" s="17"/>
      <c r="CG30" s="2">
        <f>ROUND(SUM('P&amp;L Class_ALL'!BI30:'P&amp;L Class_ALL'!CE30),5)</f>
        <v>78.86</v>
      </c>
      <c r="CH30" s="17"/>
      <c r="CI30" s="2">
        <f>ROUND(SUM('P&amp;L Class_ALL'!CI24:'P&amp;L Class_ALL'!CI29),5)</f>
        <v>0</v>
      </c>
      <c r="CJ30" s="17"/>
      <c r="CK30" s="2">
        <f>ROUND(SUM('P&amp;L Class_ALL'!CK24:'P&amp;L Class_ALL'!CK29),5)</f>
        <v>43.22</v>
      </c>
      <c r="CL30" s="17"/>
      <c r="CM30" s="2">
        <f>ROUND(SUM('P&amp;L Class_ALL'!CM24:'P&amp;L Class_ALL'!CM29),5)</f>
        <v>0</v>
      </c>
      <c r="CN30" s="17"/>
      <c r="CO30" s="2">
        <f>ROUND(SUM('P&amp;L Class_ALL'!CI30:'P&amp;L Class_ALL'!CM30),5)</f>
        <v>43.22</v>
      </c>
      <c r="CP30" s="17"/>
      <c r="CQ30" s="2">
        <f>ROUND(SUM('P&amp;L Class_ALL'!CQ24:'P&amp;L Class_ALL'!CQ29),5)</f>
        <v>0</v>
      </c>
      <c r="CR30" s="17"/>
      <c r="CS30" s="2">
        <f>ROUND(SUM('P&amp;L Class_ALL'!CS24:'P&amp;L Class_ALL'!CS29),5)</f>
        <v>0</v>
      </c>
      <c r="CT30" s="17"/>
      <c r="CU30" s="2">
        <f>ROUND(SUM('P&amp;L Class_ALL'!CU24:'P&amp;L Class_ALL'!CU29),5)</f>
        <v>0</v>
      </c>
      <c r="CV30" s="17"/>
      <c r="CW30" s="2">
        <f>ROUND(SUM('P&amp;L Class_ALL'!CW24:'P&amp;L Class_ALL'!CW29),5)</f>
        <v>0</v>
      </c>
      <c r="CX30" s="17"/>
      <c r="CY30" s="2">
        <f>ROUND(SUM('P&amp;L Class_ALL'!CQ30:'P&amp;L Class_ALL'!CW30),5)</f>
        <v>0</v>
      </c>
      <c r="CZ30" s="17"/>
      <c r="DA30" s="2">
        <f>ROUND(SUM('P&amp;L Class_ALL'!DA24:'P&amp;L Class_ALL'!DA29),5)</f>
        <v>0</v>
      </c>
      <c r="DB30" s="17"/>
      <c r="DC30" s="2">
        <f>ROUND(SUM('P&amp;L Class_ALL'!DC24:'P&amp;L Class_ALL'!DC29),5)</f>
        <v>47</v>
      </c>
      <c r="DD30" s="17"/>
      <c r="DE30" s="2">
        <f>ROUND(SUM('P&amp;L Class_ALL'!DE24:'P&amp;L Class_ALL'!DE29),5)</f>
        <v>0</v>
      </c>
      <c r="DF30" s="17"/>
      <c r="DG30" s="2">
        <f>ROUND(SUM('P&amp;L Class_ALL'!DG24:'P&amp;L Class_ALL'!DG29),5)</f>
        <v>0</v>
      </c>
      <c r="DH30" s="17"/>
      <c r="DI30" s="2">
        <f>ROUND(SUM('P&amp;L Class_ALL'!DI24:'P&amp;L Class_ALL'!DI29),5)</f>
        <v>0</v>
      </c>
      <c r="DJ30" s="17"/>
      <c r="DK30" s="2">
        <f>ROUND(SUM('P&amp;L Class_ALL'!DK24:'P&amp;L Class_ALL'!DK29),5)</f>
        <v>0</v>
      </c>
      <c r="DL30" s="17"/>
      <c r="DM30" s="2">
        <f>ROUND(SUM('P&amp;L Class_ALL'!DM24:'P&amp;L Class_ALL'!DM29),5)</f>
        <v>0</v>
      </c>
      <c r="DN30" s="17"/>
      <c r="DO30" s="2">
        <f>ROUND(SUM('P&amp;L Class_ALL'!DO24:'P&amp;L Class_ALL'!DO29),5)</f>
        <v>0</v>
      </c>
      <c r="DP30" s="17"/>
      <c r="DQ30" s="2">
        <f>ROUND(SUM('P&amp;L Class_ALL'!DQ24:'P&amp;L Class_ALL'!DQ29),5)</f>
        <v>0</v>
      </c>
      <c r="DR30" s="17"/>
      <c r="DS30" s="2">
        <f>ROUND(SUM('P&amp;L Class_ALL'!DG30:'P&amp;L Class_ALL'!DQ30),5)</f>
        <v>0</v>
      </c>
      <c r="DT30" s="17"/>
      <c r="DU30" s="2">
        <f>ROUND(SUM('P&amp;L Class_ALL'!DU24:'P&amp;L Class_ALL'!DU29),5)</f>
        <v>27.73</v>
      </c>
      <c r="DV30" s="17"/>
      <c r="DW30" s="2">
        <f>ROUND(SUM('P&amp;L Class_ALL'!DW24:'P&amp;L Class_ALL'!DW29),5)</f>
        <v>0</v>
      </c>
      <c r="DX30" s="17"/>
      <c r="DY30" s="2">
        <f>ROUND(SUM('P&amp;L Class_ALL'!DU30:'P&amp;L Class_ALL'!DW30),5)</f>
        <v>27.73</v>
      </c>
      <c r="DZ30" s="17"/>
      <c r="EA30" s="2">
        <f>ROUND(SUM('P&amp;L Class_ALL'!EA24:'P&amp;L Class_ALL'!EA29),5)</f>
        <v>0</v>
      </c>
      <c r="EB30" s="17"/>
      <c r="EC30" s="2">
        <f>ROUND(SUM('P&amp;L Class_ALL'!EC24:'P&amp;L Class_ALL'!EC29),5)</f>
        <v>0</v>
      </c>
      <c r="ED30" s="17"/>
      <c r="EE30" s="2">
        <f>ROUND(SUM('P&amp;L Class_ALL'!EE24:'P&amp;L Class_ALL'!EE29),5)</f>
        <v>13184.46</v>
      </c>
      <c r="EF30" s="17"/>
      <c r="EG30" s="2">
        <f>ROUND(SUM('P&amp;L Class_ALL'!EG24:'P&amp;L Class_ALL'!EG29),5)</f>
        <v>0</v>
      </c>
      <c r="EH30" s="17"/>
      <c r="EI30" s="2">
        <f>ROUND(SUM('P&amp;L Class_ALL'!EI24:'P&amp;L Class_ALL'!EI29),5)</f>
        <v>0</v>
      </c>
      <c r="EJ30" s="17"/>
      <c r="EK30" s="2">
        <f>ROUND('P&amp;L Class_ALL'!E30+SUM('P&amp;L Class_ALL'!R30:'P&amp;L Class_ALL'!X30)+SUM('P&amp;L Class_ALL'!AG30:'P&amp;L Class_ALL'!AY30)+SUM('P&amp;L Class_ALL'!BE30:'P&amp;L Class_ALL'!BG30)+'P&amp;L Class_ALL'!CG30+'P&amp;L Class_ALL'!CO30+SUM('P&amp;L Class_ALL'!CY30:'P&amp;L Class_ALL'!DE30)+'P&amp;L Class_ALL'!DS30+SUM('P&amp;L Class_ALL'!DY30:'P&amp;L Class_ALL'!EI30),5)</f>
        <v>15202.88</v>
      </c>
    </row>
    <row r="31" spans="1:141" ht="30" customHeight="1" x14ac:dyDescent="0.25">
      <c r="A31" s="1"/>
      <c r="B31" s="1"/>
      <c r="C31" s="1" t="s">
        <v>147</v>
      </c>
      <c r="D31" s="1"/>
      <c r="E31" s="2">
        <v>0</v>
      </c>
      <c r="F31" s="2"/>
      <c r="G31" s="2">
        <v>0</v>
      </c>
      <c r="H31" s="2">
        <v>0</v>
      </c>
      <c r="I31" s="17"/>
      <c r="J31" s="2">
        <v>0</v>
      </c>
      <c r="K31" s="17"/>
      <c r="L31" s="2">
        <v>0</v>
      </c>
      <c r="M31" s="17"/>
      <c r="N31" s="2">
        <v>0</v>
      </c>
      <c r="O31" s="17"/>
      <c r="P31" s="2">
        <v>0</v>
      </c>
      <c r="Q31" s="17"/>
      <c r="R31" s="2">
        <f>ROUND(SUM('P&amp;L Class_ALL'!H31:'P&amp;L Class_ALL'!P31),5)</f>
        <v>0</v>
      </c>
      <c r="S31" s="17"/>
      <c r="T31" s="2">
        <v>0</v>
      </c>
      <c r="U31" s="17"/>
      <c r="V31" s="2">
        <v>0</v>
      </c>
      <c r="W31" s="17"/>
      <c r="X31" s="2">
        <v>0</v>
      </c>
      <c r="Y31" s="17"/>
      <c r="Z31" s="2">
        <v>0</v>
      </c>
      <c r="AA31" s="2">
        <v>0</v>
      </c>
      <c r="AB31" s="17"/>
      <c r="AC31" s="2">
        <v>0</v>
      </c>
      <c r="AD31" s="17"/>
      <c r="AE31" s="2">
        <v>0</v>
      </c>
      <c r="AF31" s="17"/>
      <c r="AG31" s="2">
        <f>ROUND(SUM('P&amp;L Class_ALL'!Z31:'P&amp;L Class_ALL'!AA31),5)</f>
        <v>0</v>
      </c>
      <c r="AH31" s="17"/>
      <c r="AI31" s="2">
        <v>0</v>
      </c>
      <c r="AJ31" s="17"/>
      <c r="AK31" s="2">
        <v>0</v>
      </c>
      <c r="AL31" s="17"/>
      <c r="AM31" s="2">
        <v>0</v>
      </c>
      <c r="AN31" s="17"/>
      <c r="AO31" s="2">
        <v>0</v>
      </c>
      <c r="AP31" s="17"/>
      <c r="AQ31" s="2">
        <v>0</v>
      </c>
      <c r="AR31" s="17"/>
      <c r="AS31" s="2">
        <v>0</v>
      </c>
      <c r="AT31" s="17"/>
      <c r="AU31" s="2">
        <v>0</v>
      </c>
      <c r="AV31" s="17"/>
      <c r="AW31" s="2">
        <v>0</v>
      </c>
      <c r="AX31" s="17"/>
      <c r="AY31" s="2">
        <v>0</v>
      </c>
      <c r="AZ31" s="17"/>
      <c r="BA31" s="2">
        <v>0</v>
      </c>
      <c r="BB31" s="17"/>
      <c r="BC31" s="2">
        <v>0</v>
      </c>
      <c r="BD31" s="17"/>
      <c r="BE31" s="2">
        <f>ROUND(SUM('P&amp;L Class_ALL'!BA31:'P&amp;L Class_ALL'!BC31),5)</f>
        <v>0</v>
      </c>
      <c r="BF31" s="17"/>
      <c r="BG31" s="2">
        <v>0</v>
      </c>
      <c r="BH31" s="17"/>
      <c r="BI31" s="2">
        <v>0</v>
      </c>
      <c r="BJ31" s="17"/>
      <c r="BK31" s="2">
        <v>0</v>
      </c>
      <c r="BL31" s="17"/>
      <c r="BM31" s="2">
        <v>0</v>
      </c>
      <c r="BN31" s="17"/>
      <c r="BO31" s="2">
        <v>0</v>
      </c>
      <c r="BP31" s="17"/>
      <c r="BQ31" s="2">
        <v>0</v>
      </c>
      <c r="BR31" s="17"/>
      <c r="BS31" s="2">
        <v>0</v>
      </c>
      <c r="BT31" s="17"/>
      <c r="BU31" s="2">
        <v>0</v>
      </c>
      <c r="BV31" s="17"/>
      <c r="BW31" s="2">
        <v>0</v>
      </c>
      <c r="BX31" s="17"/>
      <c r="BY31" s="2">
        <v>0</v>
      </c>
      <c r="BZ31" s="17"/>
      <c r="CA31" s="2">
        <v>0</v>
      </c>
      <c r="CB31" s="17"/>
      <c r="CC31" s="2">
        <v>0</v>
      </c>
      <c r="CD31" s="17"/>
      <c r="CE31" s="2">
        <v>0</v>
      </c>
      <c r="CF31" s="17"/>
      <c r="CG31" s="2">
        <f>ROUND(SUM('P&amp;L Class_ALL'!BI31:'P&amp;L Class_ALL'!CE31),5)</f>
        <v>0</v>
      </c>
      <c r="CH31" s="17"/>
      <c r="CI31" s="2">
        <v>0</v>
      </c>
      <c r="CJ31" s="17"/>
      <c r="CK31" s="2">
        <v>0</v>
      </c>
      <c r="CL31" s="17"/>
      <c r="CM31" s="2">
        <v>0</v>
      </c>
      <c r="CN31" s="17"/>
      <c r="CO31" s="2">
        <f>ROUND(SUM('P&amp;L Class_ALL'!CI31:'P&amp;L Class_ALL'!CM31),5)</f>
        <v>0</v>
      </c>
      <c r="CP31" s="17"/>
      <c r="CQ31" s="2">
        <v>0</v>
      </c>
      <c r="CR31" s="17"/>
      <c r="CS31" s="2">
        <v>0</v>
      </c>
      <c r="CT31" s="17"/>
      <c r="CU31" s="2">
        <v>0</v>
      </c>
      <c r="CV31" s="17"/>
      <c r="CW31" s="2">
        <v>0</v>
      </c>
      <c r="CX31" s="17"/>
      <c r="CY31" s="2">
        <f>ROUND(SUM('P&amp;L Class_ALL'!CQ31:'P&amp;L Class_ALL'!CW31),5)</f>
        <v>0</v>
      </c>
      <c r="CZ31" s="17"/>
      <c r="DA31" s="2">
        <v>0</v>
      </c>
      <c r="DB31" s="17"/>
      <c r="DC31" s="2">
        <v>0</v>
      </c>
      <c r="DD31" s="17"/>
      <c r="DE31" s="2">
        <v>0</v>
      </c>
      <c r="DF31" s="17"/>
      <c r="DG31" s="2">
        <v>0</v>
      </c>
      <c r="DH31" s="17"/>
      <c r="DI31" s="2">
        <v>0</v>
      </c>
      <c r="DJ31" s="17"/>
      <c r="DK31" s="2">
        <v>0</v>
      </c>
      <c r="DL31" s="17"/>
      <c r="DM31" s="2">
        <v>0</v>
      </c>
      <c r="DN31" s="17"/>
      <c r="DO31" s="2">
        <v>0</v>
      </c>
      <c r="DP31" s="17"/>
      <c r="DQ31" s="2">
        <v>0</v>
      </c>
      <c r="DR31" s="17"/>
      <c r="DS31" s="2">
        <f>ROUND(SUM('P&amp;L Class_ALL'!DG31:'P&amp;L Class_ALL'!DQ31),5)</f>
        <v>0</v>
      </c>
      <c r="DT31" s="17"/>
      <c r="DU31" s="2">
        <v>0</v>
      </c>
      <c r="DV31" s="17"/>
      <c r="DW31" s="2">
        <v>0</v>
      </c>
      <c r="DX31" s="17"/>
      <c r="DY31" s="2">
        <f>ROUND(SUM('P&amp;L Class_ALL'!DU31:'P&amp;L Class_ALL'!DW31),5)</f>
        <v>0</v>
      </c>
      <c r="DZ31" s="17"/>
      <c r="EA31" s="2">
        <v>0</v>
      </c>
      <c r="EB31" s="17"/>
      <c r="EC31" s="2">
        <v>0</v>
      </c>
      <c r="ED31" s="17"/>
      <c r="EE31" s="2">
        <v>2862</v>
      </c>
      <c r="EF31" s="17"/>
      <c r="EG31" s="2">
        <v>0</v>
      </c>
      <c r="EH31" s="17"/>
      <c r="EI31" s="2">
        <v>0</v>
      </c>
      <c r="EJ31" s="17"/>
      <c r="EK31" s="2">
        <f>ROUND('P&amp;L Class_ALL'!E31+SUM('P&amp;L Class_ALL'!R31:'P&amp;L Class_ALL'!X31)+SUM('P&amp;L Class_ALL'!AG31:'P&amp;L Class_ALL'!AY31)+SUM('P&amp;L Class_ALL'!BE31:'P&amp;L Class_ALL'!BG31)+'P&amp;L Class_ALL'!CG31+'P&amp;L Class_ALL'!CO31+SUM('P&amp;L Class_ALL'!CY31:'P&amp;L Class_ALL'!DE31)+'P&amp;L Class_ALL'!DS31+SUM('P&amp;L Class_ALL'!DY31:'P&amp;L Class_ALL'!EI31),5)</f>
        <v>2862</v>
      </c>
    </row>
    <row r="32" spans="1:141" x14ac:dyDescent="0.25">
      <c r="A32" s="1"/>
      <c r="B32" s="1"/>
      <c r="C32" s="1" t="s">
        <v>148</v>
      </c>
      <c r="D32" s="1"/>
      <c r="E32" s="2">
        <v>0</v>
      </c>
      <c r="F32" s="2"/>
      <c r="G32" s="2">
        <v>0</v>
      </c>
      <c r="H32" s="2">
        <v>0</v>
      </c>
      <c r="I32" s="17"/>
      <c r="J32" s="2">
        <v>0</v>
      </c>
      <c r="K32" s="17"/>
      <c r="L32" s="2">
        <v>0</v>
      </c>
      <c r="M32" s="17"/>
      <c r="N32" s="2">
        <v>0</v>
      </c>
      <c r="O32" s="17"/>
      <c r="P32" s="2">
        <v>0</v>
      </c>
      <c r="Q32" s="17"/>
      <c r="R32" s="2">
        <f>ROUND(SUM('P&amp;L Class_ALL'!H32:'P&amp;L Class_ALL'!P32),5)</f>
        <v>0</v>
      </c>
      <c r="S32" s="17"/>
      <c r="T32" s="2">
        <v>0</v>
      </c>
      <c r="U32" s="17"/>
      <c r="V32" s="2">
        <v>0</v>
      </c>
      <c r="W32" s="17"/>
      <c r="X32" s="2">
        <v>0</v>
      </c>
      <c r="Y32" s="17"/>
      <c r="Z32" s="2">
        <v>0</v>
      </c>
      <c r="AA32" s="2">
        <v>0</v>
      </c>
      <c r="AB32" s="17"/>
      <c r="AC32" s="2">
        <v>0</v>
      </c>
      <c r="AD32" s="17"/>
      <c r="AE32" s="2">
        <v>0</v>
      </c>
      <c r="AF32" s="17"/>
      <c r="AG32" s="2">
        <f>ROUND(SUM('P&amp;L Class_ALL'!Z32:'P&amp;L Class_ALL'!AA32),5)</f>
        <v>0</v>
      </c>
      <c r="AH32" s="17"/>
      <c r="AI32" s="2">
        <v>0</v>
      </c>
      <c r="AJ32" s="17"/>
      <c r="AK32" s="2">
        <v>0</v>
      </c>
      <c r="AL32" s="17"/>
      <c r="AM32" s="2">
        <v>0</v>
      </c>
      <c r="AN32" s="17"/>
      <c r="AO32" s="2">
        <v>0</v>
      </c>
      <c r="AP32" s="17"/>
      <c r="AQ32" s="2">
        <v>0</v>
      </c>
      <c r="AR32" s="17"/>
      <c r="AS32" s="2">
        <v>0</v>
      </c>
      <c r="AT32" s="17"/>
      <c r="AU32" s="2">
        <v>0</v>
      </c>
      <c r="AV32" s="17"/>
      <c r="AW32" s="2">
        <v>0</v>
      </c>
      <c r="AX32" s="17"/>
      <c r="AY32" s="2">
        <v>0</v>
      </c>
      <c r="AZ32" s="17"/>
      <c r="BA32" s="2">
        <v>0</v>
      </c>
      <c r="BB32" s="17"/>
      <c r="BC32" s="2">
        <v>0</v>
      </c>
      <c r="BD32" s="17"/>
      <c r="BE32" s="2">
        <f>ROUND(SUM('P&amp;L Class_ALL'!BA32:'P&amp;L Class_ALL'!BC32),5)</f>
        <v>0</v>
      </c>
      <c r="BF32" s="17"/>
      <c r="BG32" s="2">
        <v>0</v>
      </c>
      <c r="BH32" s="17"/>
      <c r="BI32" s="2">
        <v>0</v>
      </c>
      <c r="BJ32" s="17"/>
      <c r="BK32" s="2">
        <v>0</v>
      </c>
      <c r="BL32" s="17"/>
      <c r="BM32" s="2">
        <v>0</v>
      </c>
      <c r="BN32" s="17"/>
      <c r="BO32" s="2">
        <v>0</v>
      </c>
      <c r="BP32" s="17"/>
      <c r="BQ32" s="2">
        <v>0</v>
      </c>
      <c r="BR32" s="17"/>
      <c r="BS32" s="2">
        <v>0</v>
      </c>
      <c r="BT32" s="17"/>
      <c r="BU32" s="2">
        <v>0</v>
      </c>
      <c r="BV32" s="17"/>
      <c r="BW32" s="2">
        <v>0</v>
      </c>
      <c r="BX32" s="17"/>
      <c r="BY32" s="2">
        <v>0</v>
      </c>
      <c r="BZ32" s="17"/>
      <c r="CA32" s="2">
        <v>0</v>
      </c>
      <c r="CB32" s="17"/>
      <c r="CC32" s="2">
        <v>0</v>
      </c>
      <c r="CD32" s="17"/>
      <c r="CE32" s="2">
        <v>0</v>
      </c>
      <c r="CF32" s="17"/>
      <c r="CG32" s="2">
        <f>ROUND(SUM('P&amp;L Class_ALL'!BI32:'P&amp;L Class_ALL'!CE32),5)</f>
        <v>0</v>
      </c>
      <c r="CH32" s="17"/>
      <c r="CI32" s="2">
        <v>0</v>
      </c>
      <c r="CJ32" s="17"/>
      <c r="CK32" s="2">
        <v>0</v>
      </c>
      <c r="CL32" s="17"/>
      <c r="CM32" s="2">
        <v>0</v>
      </c>
      <c r="CN32" s="17"/>
      <c r="CO32" s="2">
        <f>ROUND(SUM('P&amp;L Class_ALL'!CI32:'P&amp;L Class_ALL'!CM32),5)</f>
        <v>0</v>
      </c>
      <c r="CP32" s="17"/>
      <c r="CQ32" s="2">
        <v>0</v>
      </c>
      <c r="CR32" s="17"/>
      <c r="CS32" s="2">
        <v>0</v>
      </c>
      <c r="CT32" s="17"/>
      <c r="CU32" s="2">
        <v>0</v>
      </c>
      <c r="CV32" s="17"/>
      <c r="CW32" s="2">
        <v>0</v>
      </c>
      <c r="CX32" s="17"/>
      <c r="CY32" s="2">
        <f>ROUND(SUM('P&amp;L Class_ALL'!CQ32:'P&amp;L Class_ALL'!CW32),5)</f>
        <v>0</v>
      </c>
      <c r="CZ32" s="17"/>
      <c r="DA32" s="2">
        <v>0</v>
      </c>
      <c r="DB32" s="17"/>
      <c r="DC32" s="2">
        <v>0</v>
      </c>
      <c r="DD32" s="17"/>
      <c r="DE32" s="2">
        <v>0</v>
      </c>
      <c r="DF32" s="17"/>
      <c r="DG32" s="2">
        <v>0</v>
      </c>
      <c r="DH32" s="17"/>
      <c r="DI32" s="2">
        <v>0</v>
      </c>
      <c r="DJ32" s="17"/>
      <c r="DK32" s="2">
        <v>0</v>
      </c>
      <c r="DL32" s="17"/>
      <c r="DM32" s="2">
        <v>0</v>
      </c>
      <c r="DN32" s="17"/>
      <c r="DO32" s="2">
        <v>0</v>
      </c>
      <c r="DP32" s="17"/>
      <c r="DQ32" s="2">
        <v>0</v>
      </c>
      <c r="DR32" s="17"/>
      <c r="DS32" s="2">
        <f>ROUND(SUM('P&amp;L Class_ALL'!DG32:'P&amp;L Class_ALL'!DQ32),5)</f>
        <v>0</v>
      </c>
      <c r="DT32" s="17"/>
      <c r="DU32" s="2">
        <v>0</v>
      </c>
      <c r="DV32" s="17"/>
      <c r="DW32" s="2">
        <v>0</v>
      </c>
      <c r="DX32" s="17"/>
      <c r="DY32" s="2">
        <f>ROUND(SUM('P&amp;L Class_ALL'!DU32:'P&amp;L Class_ALL'!DW32),5)</f>
        <v>0</v>
      </c>
      <c r="DZ32" s="17"/>
      <c r="EA32" s="2">
        <v>0</v>
      </c>
      <c r="EB32" s="17"/>
      <c r="EC32" s="2">
        <v>0</v>
      </c>
      <c r="ED32" s="17"/>
      <c r="EE32" s="2">
        <v>7000</v>
      </c>
      <c r="EF32" s="17"/>
      <c r="EG32" s="2">
        <v>0</v>
      </c>
      <c r="EH32" s="17"/>
      <c r="EI32" s="2">
        <v>0</v>
      </c>
      <c r="EJ32" s="17"/>
      <c r="EK32" s="2">
        <f>ROUND('P&amp;L Class_ALL'!E32+SUM('P&amp;L Class_ALL'!R32:'P&amp;L Class_ALL'!X32)+SUM('P&amp;L Class_ALL'!AG32:'P&amp;L Class_ALL'!AY32)+SUM('P&amp;L Class_ALL'!BE32:'P&amp;L Class_ALL'!BG32)+'P&amp;L Class_ALL'!CG32+'P&amp;L Class_ALL'!CO32+SUM('P&amp;L Class_ALL'!CY32:'P&amp;L Class_ALL'!DE32)+'P&amp;L Class_ALL'!DS32+SUM('P&amp;L Class_ALL'!DY32:'P&amp;L Class_ALL'!EI32),5)</f>
        <v>7000</v>
      </c>
    </row>
    <row r="33" spans="1:141" x14ac:dyDescent="0.25">
      <c r="A33" s="1"/>
      <c r="B33" s="1"/>
      <c r="C33" s="1" t="s">
        <v>79</v>
      </c>
      <c r="D33" s="1"/>
      <c r="E33" s="2">
        <v>0</v>
      </c>
      <c r="F33" s="2"/>
      <c r="G33" s="2">
        <v>0</v>
      </c>
      <c r="H33" s="2">
        <v>0</v>
      </c>
      <c r="I33" s="17"/>
      <c r="J33" s="2">
        <v>0</v>
      </c>
      <c r="K33" s="17"/>
      <c r="L33" s="2">
        <v>0</v>
      </c>
      <c r="M33" s="17"/>
      <c r="N33" s="2">
        <v>0</v>
      </c>
      <c r="O33" s="17"/>
      <c r="P33" s="2">
        <v>0</v>
      </c>
      <c r="Q33" s="17"/>
      <c r="R33" s="2">
        <f>ROUND(SUM('P&amp;L Class_ALL'!H33:'P&amp;L Class_ALL'!P33),5)</f>
        <v>0</v>
      </c>
      <c r="S33" s="17"/>
      <c r="T33" s="2">
        <v>0</v>
      </c>
      <c r="U33" s="17"/>
      <c r="V33" s="2">
        <v>0</v>
      </c>
      <c r="W33" s="17"/>
      <c r="X33" s="2">
        <v>0</v>
      </c>
      <c r="Y33" s="17"/>
      <c r="Z33" s="2">
        <v>0</v>
      </c>
      <c r="AA33" s="2">
        <v>0</v>
      </c>
      <c r="AB33" s="17"/>
      <c r="AC33" s="2">
        <v>0</v>
      </c>
      <c r="AD33" s="17"/>
      <c r="AE33" s="2">
        <v>0</v>
      </c>
      <c r="AF33" s="17"/>
      <c r="AG33" s="2">
        <f>ROUND(SUM('P&amp;L Class_ALL'!Z33:'P&amp;L Class_ALL'!AA33),5)</f>
        <v>0</v>
      </c>
      <c r="AH33" s="17"/>
      <c r="AI33" s="2">
        <v>0</v>
      </c>
      <c r="AJ33" s="17"/>
      <c r="AK33" s="2">
        <v>0</v>
      </c>
      <c r="AL33" s="17"/>
      <c r="AM33" s="2">
        <v>0</v>
      </c>
      <c r="AN33" s="17"/>
      <c r="AO33" s="2">
        <v>0</v>
      </c>
      <c r="AP33" s="17"/>
      <c r="AQ33" s="2">
        <v>0</v>
      </c>
      <c r="AR33" s="17"/>
      <c r="AS33" s="2">
        <v>0</v>
      </c>
      <c r="AT33" s="17"/>
      <c r="AU33" s="2">
        <v>0</v>
      </c>
      <c r="AV33" s="17"/>
      <c r="AW33" s="2">
        <v>0</v>
      </c>
      <c r="AX33" s="17"/>
      <c r="AY33" s="2">
        <v>0</v>
      </c>
      <c r="AZ33" s="17"/>
      <c r="BA33" s="2">
        <v>0</v>
      </c>
      <c r="BB33" s="17"/>
      <c r="BC33" s="2">
        <v>0</v>
      </c>
      <c r="BD33" s="17"/>
      <c r="BE33" s="2">
        <f>ROUND(SUM('P&amp;L Class_ALL'!BA33:'P&amp;L Class_ALL'!BC33),5)</f>
        <v>0</v>
      </c>
      <c r="BF33" s="17"/>
      <c r="BG33" s="2">
        <v>0</v>
      </c>
      <c r="BH33" s="17"/>
      <c r="BI33" s="2">
        <v>0</v>
      </c>
      <c r="BJ33" s="17"/>
      <c r="BK33" s="2">
        <v>0</v>
      </c>
      <c r="BL33" s="17"/>
      <c r="BM33" s="2">
        <v>0</v>
      </c>
      <c r="BN33" s="17"/>
      <c r="BO33" s="2">
        <v>0</v>
      </c>
      <c r="BP33" s="17"/>
      <c r="BQ33" s="2">
        <v>0</v>
      </c>
      <c r="BR33" s="17"/>
      <c r="BS33" s="2">
        <v>0</v>
      </c>
      <c r="BT33" s="17"/>
      <c r="BU33" s="2">
        <v>0</v>
      </c>
      <c r="BV33" s="17"/>
      <c r="BW33" s="2">
        <v>0</v>
      </c>
      <c r="BX33" s="17"/>
      <c r="BY33" s="2">
        <v>0</v>
      </c>
      <c r="BZ33" s="17"/>
      <c r="CA33" s="2">
        <v>0</v>
      </c>
      <c r="CB33" s="17"/>
      <c r="CC33" s="2">
        <v>0</v>
      </c>
      <c r="CD33" s="17"/>
      <c r="CE33" s="2">
        <v>0</v>
      </c>
      <c r="CF33" s="17"/>
      <c r="CG33" s="2">
        <f>ROUND(SUM('P&amp;L Class_ALL'!BI33:'P&amp;L Class_ALL'!CE33),5)</f>
        <v>0</v>
      </c>
      <c r="CH33" s="17"/>
      <c r="CI33" s="2">
        <v>0</v>
      </c>
      <c r="CJ33" s="17"/>
      <c r="CK33" s="2">
        <v>0</v>
      </c>
      <c r="CL33" s="17"/>
      <c r="CM33" s="2">
        <v>0</v>
      </c>
      <c r="CN33" s="17"/>
      <c r="CO33" s="2">
        <f>ROUND(SUM('P&amp;L Class_ALL'!CI33:'P&amp;L Class_ALL'!CM33),5)</f>
        <v>0</v>
      </c>
      <c r="CP33" s="17"/>
      <c r="CQ33" s="2">
        <v>0</v>
      </c>
      <c r="CR33" s="17"/>
      <c r="CS33" s="2">
        <v>0</v>
      </c>
      <c r="CT33" s="17"/>
      <c r="CU33" s="2">
        <v>0</v>
      </c>
      <c r="CV33" s="17"/>
      <c r="CW33" s="2">
        <v>0</v>
      </c>
      <c r="CX33" s="17"/>
      <c r="CY33" s="2">
        <f>ROUND(SUM('P&amp;L Class_ALL'!CQ33:'P&amp;L Class_ALL'!CW33),5)</f>
        <v>0</v>
      </c>
      <c r="CZ33" s="17"/>
      <c r="DA33" s="2">
        <v>0</v>
      </c>
      <c r="DB33" s="17"/>
      <c r="DC33" s="2">
        <v>0</v>
      </c>
      <c r="DD33" s="17"/>
      <c r="DE33" s="2">
        <v>10936</v>
      </c>
      <c r="DF33" s="17"/>
      <c r="DG33" s="2">
        <v>0</v>
      </c>
      <c r="DH33" s="17"/>
      <c r="DI33" s="2">
        <v>0</v>
      </c>
      <c r="DJ33" s="17"/>
      <c r="DK33" s="2">
        <v>0</v>
      </c>
      <c r="DL33" s="17"/>
      <c r="DM33" s="2">
        <v>0</v>
      </c>
      <c r="DN33" s="17"/>
      <c r="DO33" s="2">
        <v>0</v>
      </c>
      <c r="DP33" s="17"/>
      <c r="DQ33" s="2">
        <v>0</v>
      </c>
      <c r="DR33" s="17"/>
      <c r="DS33" s="2">
        <f>ROUND(SUM('P&amp;L Class_ALL'!DG33:'P&amp;L Class_ALL'!DQ33),5)</f>
        <v>0</v>
      </c>
      <c r="DT33" s="17"/>
      <c r="DU33" s="2">
        <v>0</v>
      </c>
      <c r="DV33" s="17"/>
      <c r="DW33" s="2">
        <v>0</v>
      </c>
      <c r="DX33" s="17"/>
      <c r="DY33" s="2">
        <f>ROUND(SUM('P&amp;L Class_ALL'!DU33:'P&amp;L Class_ALL'!DW33),5)</f>
        <v>0</v>
      </c>
      <c r="DZ33" s="17"/>
      <c r="EA33" s="2">
        <v>0</v>
      </c>
      <c r="EB33" s="17"/>
      <c r="EC33" s="2">
        <v>0</v>
      </c>
      <c r="ED33" s="17"/>
      <c r="EE33" s="2">
        <v>0</v>
      </c>
      <c r="EF33" s="17"/>
      <c r="EG33" s="2">
        <v>0</v>
      </c>
      <c r="EH33" s="17"/>
      <c r="EI33" s="2">
        <v>0</v>
      </c>
      <c r="EJ33" s="17"/>
      <c r="EK33" s="2">
        <f>ROUND('P&amp;L Class_ALL'!E33+SUM('P&amp;L Class_ALL'!R33:'P&amp;L Class_ALL'!X33)+SUM('P&amp;L Class_ALL'!AG33:'P&amp;L Class_ALL'!AY33)+SUM('P&amp;L Class_ALL'!BE33:'P&amp;L Class_ALL'!BG33)+'P&amp;L Class_ALL'!CG33+'P&amp;L Class_ALL'!CO33+SUM('P&amp;L Class_ALL'!CY33:'P&amp;L Class_ALL'!DE33)+'P&amp;L Class_ALL'!DS33+SUM('P&amp;L Class_ALL'!DY33:'P&amp;L Class_ALL'!EI33),5)</f>
        <v>10936</v>
      </c>
    </row>
    <row r="34" spans="1:141" x14ac:dyDescent="0.25">
      <c r="A34" s="1"/>
      <c r="B34" s="1"/>
      <c r="C34" s="1" t="s">
        <v>47</v>
      </c>
      <c r="D34" s="1"/>
      <c r="E34" s="2">
        <v>18.18</v>
      </c>
      <c r="F34" s="2"/>
      <c r="G34" s="2">
        <v>0</v>
      </c>
      <c r="H34" s="2">
        <v>0</v>
      </c>
      <c r="I34" s="17"/>
      <c r="J34" s="2">
        <v>118.18</v>
      </c>
      <c r="K34" s="17"/>
      <c r="L34" s="2">
        <v>0</v>
      </c>
      <c r="M34" s="17"/>
      <c r="N34" s="2">
        <v>34.090000000000003</v>
      </c>
      <c r="O34" s="17"/>
      <c r="P34" s="2">
        <v>0</v>
      </c>
      <c r="Q34" s="17"/>
      <c r="R34" s="2">
        <f>ROUND(SUM('P&amp;L Class_ALL'!H34:'P&amp;L Class_ALL'!P34),5)</f>
        <v>152.27000000000001</v>
      </c>
      <c r="S34" s="17"/>
      <c r="T34" s="2">
        <v>0</v>
      </c>
      <c r="U34" s="17"/>
      <c r="V34" s="2">
        <v>25</v>
      </c>
      <c r="W34" s="17"/>
      <c r="X34" s="2">
        <v>241</v>
      </c>
      <c r="Y34" s="17"/>
      <c r="Z34" s="2">
        <v>0</v>
      </c>
      <c r="AA34" s="2">
        <v>0</v>
      </c>
      <c r="AB34" s="17"/>
      <c r="AC34" s="2">
        <v>0</v>
      </c>
      <c r="AD34" s="17"/>
      <c r="AE34" s="2">
        <v>18.18</v>
      </c>
      <c r="AF34" s="17"/>
      <c r="AG34" s="2">
        <f>ROUND(SUM('P&amp;L Class_ALL'!Z34:'P&amp;L Class_ALL'!AA34),5)</f>
        <v>0</v>
      </c>
      <c r="AH34" s="17"/>
      <c r="AI34" s="2">
        <v>20</v>
      </c>
      <c r="AJ34" s="17"/>
      <c r="AK34" s="2">
        <v>0</v>
      </c>
      <c r="AL34" s="17"/>
      <c r="AM34" s="2">
        <v>0</v>
      </c>
      <c r="AN34" s="17"/>
      <c r="AO34" s="2">
        <v>0</v>
      </c>
      <c r="AP34" s="17"/>
      <c r="AQ34" s="2">
        <v>0</v>
      </c>
      <c r="AR34" s="17"/>
      <c r="AS34" s="2">
        <v>0</v>
      </c>
      <c r="AT34" s="17"/>
      <c r="AU34" s="2">
        <v>0</v>
      </c>
      <c r="AV34" s="17"/>
      <c r="AW34" s="2">
        <v>130</v>
      </c>
      <c r="AX34" s="17"/>
      <c r="AY34" s="2">
        <v>99.31</v>
      </c>
      <c r="AZ34" s="17"/>
      <c r="BA34" s="2">
        <v>0</v>
      </c>
      <c r="BB34" s="17"/>
      <c r="BC34" s="2">
        <v>47.96</v>
      </c>
      <c r="BD34" s="17"/>
      <c r="BE34" s="2">
        <f>ROUND(SUM('P&amp;L Class_ALL'!BA34:'P&amp;L Class_ALL'!BC34),5)</f>
        <v>47.96</v>
      </c>
      <c r="BF34" s="17"/>
      <c r="BG34" s="2">
        <v>0</v>
      </c>
      <c r="BH34" s="17"/>
      <c r="BI34" s="2">
        <v>0</v>
      </c>
      <c r="BJ34" s="17"/>
      <c r="BK34" s="2">
        <v>0</v>
      </c>
      <c r="BL34" s="17"/>
      <c r="BM34" s="2">
        <v>0</v>
      </c>
      <c r="BN34" s="17"/>
      <c r="BO34" s="2">
        <v>0</v>
      </c>
      <c r="BP34" s="17"/>
      <c r="BQ34" s="2">
        <v>0</v>
      </c>
      <c r="BR34" s="17"/>
      <c r="BS34" s="2">
        <v>0</v>
      </c>
      <c r="BT34" s="17"/>
      <c r="BU34" s="2">
        <v>90.91</v>
      </c>
      <c r="BV34" s="17"/>
      <c r="BW34" s="2">
        <v>65.489999999999995</v>
      </c>
      <c r="BX34" s="17"/>
      <c r="BY34" s="2">
        <v>0</v>
      </c>
      <c r="BZ34" s="17"/>
      <c r="CA34" s="2">
        <v>0</v>
      </c>
      <c r="CB34" s="17"/>
      <c r="CC34" s="2">
        <v>50</v>
      </c>
      <c r="CD34" s="17"/>
      <c r="CE34" s="2">
        <v>0</v>
      </c>
      <c r="CF34" s="17"/>
      <c r="CG34" s="2">
        <f>ROUND(SUM('P&amp;L Class_ALL'!BI34:'P&amp;L Class_ALL'!CE34),5)</f>
        <v>206.4</v>
      </c>
      <c r="CH34" s="17"/>
      <c r="CI34" s="2">
        <v>0</v>
      </c>
      <c r="CJ34" s="17"/>
      <c r="CK34" s="2">
        <v>0</v>
      </c>
      <c r="CL34" s="17"/>
      <c r="CM34" s="2">
        <v>0</v>
      </c>
      <c r="CN34" s="17"/>
      <c r="CO34" s="2">
        <f>ROUND(SUM('P&amp;L Class_ALL'!CI34:'P&amp;L Class_ALL'!CM34),5)</f>
        <v>0</v>
      </c>
      <c r="CP34" s="17"/>
      <c r="CQ34" s="2">
        <v>81.81</v>
      </c>
      <c r="CR34" s="17"/>
      <c r="CS34" s="2">
        <v>0</v>
      </c>
      <c r="CT34" s="17"/>
      <c r="CU34" s="2">
        <v>45.45</v>
      </c>
      <c r="CV34" s="17"/>
      <c r="CW34" s="2">
        <v>0</v>
      </c>
      <c r="CX34" s="17"/>
      <c r="CY34" s="2">
        <f>ROUND(SUM('P&amp;L Class_ALL'!CQ34:'P&amp;L Class_ALL'!CW34),5)</f>
        <v>127.26</v>
      </c>
      <c r="CZ34" s="17"/>
      <c r="DA34" s="2">
        <v>0</v>
      </c>
      <c r="DB34" s="17"/>
      <c r="DC34" s="2">
        <v>11.25</v>
      </c>
      <c r="DD34" s="17"/>
      <c r="DE34" s="2">
        <v>0</v>
      </c>
      <c r="DF34" s="17"/>
      <c r="DG34" s="2">
        <v>0</v>
      </c>
      <c r="DH34" s="17"/>
      <c r="DI34" s="2">
        <v>0</v>
      </c>
      <c r="DJ34" s="17"/>
      <c r="DK34" s="2">
        <v>0</v>
      </c>
      <c r="DL34" s="17"/>
      <c r="DM34" s="2">
        <v>0</v>
      </c>
      <c r="DN34" s="17"/>
      <c r="DO34" s="2">
        <v>0</v>
      </c>
      <c r="DP34" s="17"/>
      <c r="DQ34" s="2">
        <v>0</v>
      </c>
      <c r="DR34" s="17"/>
      <c r="DS34" s="2">
        <f>ROUND(SUM('P&amp;L Class_ALL'!DG34:'P&amp;L Class_ALL'!DQ34),5)</f>
        <v>0</v>
      </c>
      <c r="DT34" s="17"/>
      <c r="DU34" s="2">
        <v>0</v>
      </c>
      <c r="DV34" s="17"/>
      <c r="DW34" s="2">
        <v>0</v>
      </c>
      <c r="DX34" s="17"/>
      <c r="DY34" s="2">
        <f>ROUND(SUM('P&amp;L Class_ALL'!DU34:'P&amp;L Class_ALL'!DW34),5)</f>
        <v>0</v>
      </c>
      <c r="DZ34" s="17"/>
      <c r="EA34" s="2">
        <v>0</v>
      </c>
      <c r="EB34" s="17"/>
      <c r="EC34" s="2">
        <v>0</v>
      </c>
      <c r="ED34" s="17"/>
      <c r="EE34" s="2">
        <v>208.74</v>
      </c>
      <c r="EF34" s="17"/>
      <c r="EG34" s="2">
        <v>0</v>
      </c>
      <c r="EH34" s="17"/>
      <c r="EI34" s="2">
        <v>0</v>
      </c>
      <c r="EJ34" s="17"/>
      <c r="EK34" s="2">
        <f>ROUND('P&amp;L Class_ALL'!E34+SUM('P&amp;L Class_ALL'!R34:'P&amp;L Class_ALL'!X34)+SUM('P&amp;L Class_ALL'!AG34:'P&amp;L Class_ALL'!AY34)+SUM('P&amp;L Class_ALL'!BE34:'P&amp;L Class_ALL'!BG34)+'P&amp;L Class_ALL'!CG34+'P&amp;L Class_ALL'!CO34+SUM('P&amp;L Class_ALL'!CY34:'P&amp;L Class_ALL'!DE34)+'P&amp;L Class_ALL'!DS34+SUM('P&amp;L Class_ALL'!DY34:'P&amp;L Class_ALL'!EI34),5)</f>
        <v>1287.3699999999999</v>
      </c>
    </row>
    <row r="35" spans="1:141" x14ac:dyDescent="0.25">
      <c r="A35" s="1"/>
      <c r="B35" s="1"/>
      <c r="C35" s="1" t="s">
        <v>48</v>
      </c>
      <c r="D35" s="1"/>
      <c r="E35" s="2">
        <v>0</v>
      </c>
      <c r="F35" s="2"/>
      <c r="G35" s="2">
        <v>0</v>
      </c>
      <c r="H35" s="2">
        <v>0</v>
      </c>
      <c r="I35" s="17"/>
      <c r="J35" s="2">
        <v>0</v>
      </c>
      <c r="K35" s="17"/>
      <c r="L35" s="2">
        <v>0</v>
      </c>
      <c r="M35" s="17"/>
      <c r="N35" s="2">
        <v>0</v>
      </c>
      <c r="O35" s="17"/>
      <c r="P35" s="2">
        <v>0</v>
      </c>
      <c r="Q35" s="17"/>
      <c r="R35" s="2">
        <f>ROUND(SUM('P&amp;L Class_ALL'!H35:'P&amp;L Class_ALL'!P35),5)</f>
        <v>0</v>
      </c>
      <c r="S35" s="17"/>
      <c r="T35" s="2">
        <v>0</v>
      </c>
      <c r="U35" s="17"/>
      <c r="V35" s="2">
        <v>0</v>
      </c>
      <c r="W35" s="17"/>
      <c r="X35" s="2">
        <v>0</v>
      </c>
      <c r="Y35" s="17"/>
      <c r="Z35" s="2">
        <v>0</v>
      </c>
      <c r="AA35" s="2">
        <v>0</v>
      </c>
      <c r="AB35" s="17"/>
      <c r="AC35" s="2">
        <v>1078</v>
      </c>
      <c r="AD35" s="17"/>
      <c r="AE35" s="2">
        <v>0</v>
      </c>
      <c r="AF35" s="17"/>
      <c r="AG35" s="2">
        <f>ROUND(SUM('P&amp;L Class_ALL'!Z35:'P&amp;L Class_ALL'!AA35),5)</f>
        <v>0</v>
      </c>
      <c r="AH35" s="17"/>
      <c r="AI35" s="2">
        <v>0</v>
      </c>
      <c r="AJ35" s="17"/>
      <c r="AK35" s="2">
        <v>0</v>
      </c>
      <c r="AL35" s="17"/>
      <c r="AM35" s="2">
        <v>0</v>
      </c>
      <c r="AN35" s="17"/>
      <c r="AO35" s="2">
        <v>0</v>
      </c>
      <c r="AP35" s="17"/>
      <c r="AQ35" s="2">
        <v>0</v>
      </c>
      <c r="AR35" s="17"/>
      <c r="AS35" s="2">
        <v>0</v>
      </c>
      <c r="AT35" s="17"/>
      <c r="AU35" s="2">
        <v>0</v>
      </c>
      <c r="AV35" s="17"/>
      <c r="AW35" s="2">
        <v>0</v>
      </c>
      <c r="AX35" s="17"/>
      <c r="AY35" s="2">
        <v>0</v>
      </c>
      <c r="AZ35" s="17"/>
      <c r="BA35" s="2">
        <v>0</v>
      </c>
      <c r="BB35" s="17"/>
      <c r="BC35" s="2">
        <v>0</v>
      </c>
      <c r="BD35" s="17"/>
      <c r="BE35" s="2">
        <f>ROUND(SUM('P&amp;L Class_ALL'!BA35:'P&amp;L Class_ALL'!BC35),5)</f>
        <v>0</v>
      </c>
      <c r="BF35" s="17"/>
      <c r="BG35" s="2">
        <v>0</v>
      </c>
      <c r="BH35" s="17"/>
      <c r="BI35" s="2">
        <v>0</v>
      </c>
      <c r="BJ35" s="17"/>
      <c r="BK35" s="2">
        <v>0</v>
      </c>
      <c r="BL35" s="17"/>
      <c r="BM35" s="2">
        <v>0</v>
      </c>
      <c r="BN35" s="17"/>
      <c r="BO35" s="2">
        <v>0</v>
      </c>
      <c r="BP35" s="17"/>
      <c r="BQ35" s="2">
        <v>0</v>
      </c>
      <c r="BR35" s="17"/>
      <c r="BS35" s="2">
        <v>0</v>
      </c>
      <c r="BT35" s="17"/>
      <c r="BU35" s="2">
        <v>0</v>
      </c>
      <c r="BV35" s="17"/>
      <c r="BW35" s="2">
        <v>0</v>
      </c>
      <c r="BX35" s="17"/>
      <c r="BY35" s="2">
        <v>0</v>
      </c>
      <c r="BZ35" s="17"/>
      <c r="CA35" s="2">
        <v>0</v>
      </c>
      <c r="CB35" s="17"/>
      <c r="CC35" s="2">
        <v>0</v>
      </c>
      <c r="CD35" s="17"/>
      <c r="CE35" s="2">
        <v>0</v>
      </c>
      <c r="CF35" s="17"/>
      <c r="CG35" s="2">
        <f>ROUND(SUM('P&amp;L Class_ALL'!BI35:'P&amp;L Class_ALL'!CE35),5)</f>
        <v>0</v>
      </c>
      <c r="CH35" s="17"/>
      <c r="CI35" s="2">
        <v>150</v>
      </c>
      <c r="CJ35" s="17"/>
      <c r="CK35" s="2">
        <v>0</v>
      </c>
      <c r="CL35" s="17"/>
      <c r="CM35" s="2">
        <v>0</v>
      </c>
      <c r="CN35" s="17"/>
      <c r="CO35" s="2">
        <f>ROUND(SUM('P&amp;L Class_ALL'!CI35:'P&amp;L Class_ALL'!CM35),5)</f>
        <v>150</v>
      </c>
      <c r="CP35" s="17"/>
      <c r="CQ35" s="2">
        <v>7755</v>
      </c>
      <c r="CR35" s="17"/>
      <c r="CS35" s="2">
        <v>0</v>
      </c>
      <c r="CT35" s="17"/>
      <c r="CU35" s="2">
        <v>1875</v>
      </c>
      <c r="CV35" s="17"/>
      <c r="CW35" s="2">
        <v>0</v>
      </c>
      <c r="CX35" s="17"/>
      <c r="CY35" s="2">
        <f>ROUND(SUM('P&amp;L Class_ALL'!CQ35:'P&amp;L Class_ALL'!CW35),5)</f>
        <v>9630</v>
      </c>
      <c r="CZ35" s="17"/>
      <c r="DA35" s="2">
        <v>0</v>
      </c>
      <c r="DB35" s="17"/>
      <c r="DC35" s="2">
        <v>0</v>
      </c>
      <c r="DD35" s="17"/>
      <c r="DE35" s="2">
        <v>0</v>
      </c>
      <c r="DF35" s="17"/>
      <c r="DG35" s="2">
        <v>0</v>
      </c>
      <c r="DH35" s="17"/>
      <c r="DI35" s="2">
        <v>0</v>
      </c>
      <c r="DJ35" s="17"/>
      <c r="DK35" s="2">
        <v>0</v>
      </c>
      <c r="DL35" s="17"/>
      <c r="DM35" s="2">
        <v>0</v>
      </c>
      <c r="DN35" s="17"/>
      <c r="DO35" s="2">
        <v>0</v>
      </c>
      <c r="DP35" s="17"/>
      <c r="DQ35" s="2">
        <v>0</v>
      </c>
      <c r="DR35" s="17"/>
      <c r="DS35" s="2">
        <f>ROUND(SUM('P&amp;L Class_ALL'!DG35:'P&amp;L Class_ALL'!DQ35),5)</f>
        <v>0</v>
      </c>
      <c r="DT35" s="17"/>
      <c r="DU35" s="2">
        <v>0</v>
      </c>
      <c r="DV35" s="17"/>
      <c r="DW35" s="2">
        <v>0</v>
      </c>
      <c r="DX35" s="17"/>
      <c r="DY35" s="2">
        <f>ROUND(SUM('P&amp;L Class_ALL'!DU35:'P&amp;L Class_ALL'!DW35),5)</f>
        <v>0</v>
      </c>
      <c r="DZ35" s="17"/>
      <c r="EA35" s="2">
        <v>0</v>
      </c>
      <c r="EB35" s="17"/>
      <c r="EC35" s="2">
        <v>0</v>
      </c>
      <c r="ED35" s="17"/>
      <c r="EE35" s="2">
        <v>10670.14</v>
      </c>
      <c r="EF35" s="17"/>
      <c r="EG35" s="2">
        <v>0</v>
      </c>
      <c r="EH35" s="17"/>
      <c r="EI35" s="2">
        <v>0</v>
      </c>
      <c r="EJ35" s="17"/>
      <c r="EK35" s="2">
        <f>ROUND('P&amp;L Class_ALL'!E35+SUM('P&amp;L Class_ALL'!R35:'P&amp;L Class_ALL'!X35)+SUM('P&amp;L Class_ALL'!AG35:'P&amp;L Class_ALL'!AY35)+SUM('P&amp;L Class_ALL'!BE35:'P&amp;L Class_ALL'!BG35)+'P&amp;L Class_ALL'!CG35+'P&amp;L Class_ALL'!CO35+SUM('P&amp;L Class_ALL'!CY35:'P&amp;L Class_ALL'!DE35)+'P&amp;L Class_ALL'!DS35+SUM('P&amp;L Class_ALL'!DY35:'P&amp;L Class_ALL'!EI35),5)</f>
        <v>20450.14</v>
      </c>
    </row>
    <row r="36" spans="1:141" x14ac:dyDescent="0.25">
      <c r="A36" s="1"/>
      <c r="B36" s="1"/>
      <c r="C36" s="1" t="s">
        <v>49</v>
      </c>
      <c r="D36" s="1"/>
      <c r="E36" s="2">
        <v>0</v>
      </c>
      <c r="F36" s="2"/>
      <c r="G36" s="2">
        <v>0</v>
      </c>
      <c r="H36" s="2">
        <v>0</v>
      </c>
      <c r="I36" s="17"/>
      <c r="J36" s="2">
        <v>0</v>
      </c>
      <c r="K36" s="17"/>
      <c r="L36" s="2">
        <v>0</v>
      </c>
      <c r="M36" s="17"/>
      <c r="N36" s="2">
        <v>0</v>
      </c>
      <c r="O36" s="17"/>
      <c r="P36" s="2">
        <v>830.51</v>
      </c>
      <c r="Q36" s="17"/>
      <c r="R36" s="2">
        <f>ROUND(SUM('P&amp;L Class_ALL'!H36:'P&amp;L Class_ALL'!P36),5)</f>
        <v>830.51</v>
      </c>
      <c r="S36" s="17"/>
      <c r="T36" s="2">
        <v>24</v>
      </c>
      <c r="U36" s="17"/>
      <c r="V36" s="2">
        <v>632</v>
      </c>
      <c r="W36" s="17"/>
      <c r="X36" s="2">
        <v>0</v>
      </c>
      <c r="Y36" s="17"/>
      <c r="Z36" s="2">
        <v>0</v>
      </c>
      <c r="AA36" s="2">
        <v>136</v>
      </c>
      <c r="AB36" s="17"/>
      <c r="AC36" s="2">
        <v>412</v>
      </c>
      <c r="AD36" s="17"/>
      <c r="AE36" s="2">
        <v>4374.45</v>
      </c>
      <c r="AF36" s="17"/>
      <c r="AG36" s="2">
        <f>ROUND(SUM('P&amp;L Class_ALL'!Z36:'P&amp;L Class_ALL'!AA36),5)</f>
        <v>136</v>
      </c>
      <c r="AH36" s="17"/>
      <c r="AI36" s="2">
        <v>5521.32</v>
      </c>
      <c r="AJ36" s="17"/>
      <c r="AK36" s="2">
        <v>1040</v>
      </c>
      <c r="AL36" s="17"/>
      <c r="AM36" s="2">
        <v>198</v>
      </c>
      <c r="AN36" s="17"/>
      <c r="AO36" s="2">
        <v>0</v>
      </c>
      <c r="AP36" s="17"/>
      <c r="AQ36" s="2">
        <v>1091</v>
      </c>
      <c r="AR36" s="17"/>
      <c r="AS36" s="2">
        <v>120</v>
      </c>
      <c r="AT36" s="17"/>
      <c r="AU36" s="2">
        <v>0</v>
      </c>
      <c r="AV36" s="17"/>
      <c r="AW36" s="2">
        <v>80</v>
      </c>
      <c r="AX36" s="17"/>
      <c r="AY36" s="2">
        <v>2088</v>
      </c>
      <c r="AZ36" s="17"/>
      <c r="BA36" s="2">
        <v>0</v>
      </c>
      <c r="BB36" s="17"/>
      <c r="BC36" s="2">
        <v>0</v>
      </c>
      <c r="BD36" s="17"/>
      <c r="BE36" s="2">
        <f>ROUND(SUM('P&amp;L Class_ALL'!BA36:'P&amp;L Class_ALL'!BC36),5)</f>
        <v>0</v>
      </c>
      <c r="BF36" s="17"/>
      <c r="BG36" s="2">
        <v>280</v>
      </c>
      <c r="BH36" s="17"/>
      <c r="BI36" s="2">
        <v>943.82</v>
      </c>
      <c r="BJ36" s="17"/>
      <c r="BK36" s="2">
        <v>0</v>
      </c>
      <c r="BL36" s="17"/>
      <c r="BM36" s="2">
        <v>152</v>
      </c>
      <c r="BN36" s="17"/>
      <c r="BO36" s="2">
        <v>0</v>
      </c>
      <c r="BP36" s="17"/>
      <c r="BQ36" s="2">
        <v>40</v>
      </c>
      <c r="BR36" s="17"/>
      <c r="BS36" s="2">
        <v>0</v>
      </c>
      <c r="BT36" s="17"/>
      <c r="BU36" s="2">
        <v>0</v>
      </c>
      <c r="BV36" s="17"/>
      <c r="BW36" s="2">
        <v>0</v>
      </c>
      <c r="BX36" s="17"/>
      <c r="BY36" s="2">
        <v>0</v>
      </c>
      <c r="BZ36" s="17"/>
      <c r="CA36" s="2">
        <v>0</v>
      </c>
      <c r="CB36" s="17"/>
      <c r="CC36" s="2">
        <v>0</v>
      </c>
      <c r="CD36" s="17"/>
      <c r="CE36" s="2">
        <v>0</v>
      </c>
      <c r="CF36" s="17"/>
      <c r="CG36" s="2">
        <f>ROUND(SUM('P&amp;L Class_ALL'!BI36:'P&amp;L Class_ALL'!CE36),5)</f>
        <v>1135.82</v>
      </c>
      <c r="CH36" s="17"/>
      <c r="CI36" s="2">
        <v>88</v>
      </c>
      <c r="CJ36" s="17"/>
      <c r="CK36" s="2">
        <v>0</v>
      </c>
      <c r="CL36" s="17"/>
      <c r="CM36" s="2">
        <v>0</v>
      </c>
      <c r="CN36" s="17"/>
      <c r="CO36" s="2">
        <f>ROUND(SUM('P&amp;L Class_ALL'!CI36:'P&amp;L Class_ALL'!CM36),5)</f>
        <v>88</v>
      </c>
      <c r="CP36" s="17"/>
      <c r="CQ36" s="2">
        <v>824.6</v>
      </c>
      <c r="CR36" s="17"/>
      <c r="CS36" s="2">
        <v>0</v>
      </c>
      <c r="CT36" s="17"/>
      <c r="CU36" s="2">
        <v>0</v>
      </c>
      <c r="CV36" s="17"/>
      <c r="CW36" s="2">
        <v>0</v>
      </c>
      <c r="CX36" s="17"/>
      <c r="CY36" s="2">
        <f>ROUND(SUM('P&amp;L Class_ALL'!CQ36:'P&amp;L Class_ALL'!CW36),5)</f>
        <v>824.6</v>
      </c>
      <c r="CZ36" s="17"/>
      <c r="DA36" s="2">
        <v>0</v>
      </c>
      <c r="DB36" s="17"/>
      <c r="DC36" s="2">
        <v>0</v>
      </c>
      <c r="DD36" s="17"/>
      <c r="DE36" s="2">
        <v>0</v>
      </c>
      <c r="DF36" s="17"/>
      <c r="DG36" s="2">
        <v>0</v>
      </c>
      <c r="DH36" s="17"/>
      <c r="DI36" s="2">
        <v>136.36000000000001</v>
      </c>
      <c r="DJ36" s="17"/>
      <c r="DK36" s="2">
        <v>0</v>
      </c>
      <c r="DL36" s="17"/>
      <c r="DM36" s="2">
        <v>0</v>
      </c>
      <c r="DN36" s="17"/>
      <c r="DO36" s="2">
        <v>0</v>
      </c>
      <c r="DP36" s="17"/>
      <c r="DQ36" s="2">
        <v>0</v>
      </c>
      <c r="DR36" s="17"/>
      <c r="DS36" s="2">
        <f>ROUND(SUM('P&amp;L Class_ALL'!DG36:'P&amp;L Class_ALL'!DQ36),5)</f>
        <v>136.36000000000001</v>
      </c>
      <c r="DT36" s="17"/>
      <c r="DU36" s="2">
        <v>815</v>
      </c>
      <c r="DV36" s="17"/>
      <c r="DW36" s="2">
        <v>0</v>
      </c>
      <c r="DX36" s="17"/>
      <c r="DY36" s="2">
        <f>ROUND(SUM('P&amp;L Class_ALL'!DU36:'P&amp;L Class_ALL'!DW36),5)</f>
        <v>815</v>
      </c>
      <c r="DZ36" s="17"/>
      <c r="EA36" s="2">
        <v>4979.95</v>
      </c>
      <c r="EB36" s="17"/>
      <c r="EC36" s="2">
        <v>0</v>
      </c>
      <c r="ED36" s="17"/>
      <c r="EE36" s="2">
        <v>6997.15</v>
      </c>
      <c r="EF36" s="17"/>
      <c r="EG36" s="2">
        <v>0</v>
      </c>
      <c r="EH36" s="17"/>
      <c r="EI36" s="2">
        <v>0</v>
      </c>
      <c r="EJ36" s="17"/>
      <c r="EK36" s="2">
        <f>ROUND('P&amp;L Class_ALL'!E36+SUM('P&amp;L Class_ALL'!R36:'P&amp;L Class_ALL'!X36)+SUM('P&amp;L Class_ALL'!AG36:'P&amp;L Class_ALL'!AY36)+SUM('P&amp;L Class_ALL'!BE36:'P&amp;L Class_ALL'!BG36)+'P&amp;L Class_ALL'!CG36+'P&amp;L Class_ALL'!CO36+SUM('P&amp;L Class_ALL'!CY36:'P&amp;L Class_ALL'!DE36)+'P&amp;L Class_ALL'!DS36+SUM('P&amp;L Class_ALL'!DY36:'P&amp;L Class_ALL'!EI36),5)</f>
        <v>27017.71</v>
      </c>
    </row>
    <row r="37" spans="1:141" x14ac:dyDescent="0.25">
      <c r="A37" s="1"/>
      <c r="B37" s="1"/>
      <c r="C37" s="1" t="s">
        <v>50</v>
      </c>
      <c r="D37" s="1"/>
      <c r="E37" s="2">
        <v>0</v>
      </c>
      <c r="F37" s="2"/>
      <c r="G37" s="2">
        <v>0</v>
      </c>
      <c r="H37" s="2">
        <v>0</v>
      </c>
      <c r="I37" s="17"/>
      <c r="J37" s="2">
        <v>0</v>
      </c>
      <c r="K37" s="17"/>
      <c r="L37" s="2">
        <v>0</v>
      </c>
      <c r="M37" s="17"/>
      <c r="N37" s="2">
        <v>0</v>
      </c>
      <c r="O37" s="17"/>
      <c r="P37" s="2">
        <v>0</v>
      </c>
      <c r="Q37" s="17"/>
      <c r="R37" s="2">
        <f>ROUND(SUM('P&amp;L Class_ALL'!H37:'P&amp;L Class_ALL'!P37),5)</f>
        <v>0</v>
      </c>
      <c r="S37" s="17"/>
      <c r="T37" s="2">
        <v>63.7</v>
      </c>
      <c r="U37" s="17"/>
      <c r="V37" s="2">
        <v>4713.8</v>
      </c>
      <c r="W37" s="17"/>
      <c r="X37" s="2">
        <v>0</v>
      </c>
      <c r="Y37" s="17"/>
      <c r="Z37" s="2">
        <v>0</v>
      </c>
      <c r="AA37" s="2">
        <v>2962.04</v>
      </c>
      <c r="AB37" s="17"/>
      <c r="AC37" s="2">
        <v>850.3</v>
      </c>
      <c r="AD37" s="17"/>
      <c r="AE37" s="2">
        <v>1232.0899999999999</v>
      </c>
      <c r="AF37" s="17"/>
      <c r="AG37" s="2">
        <f>ROUND(SUM('P&amp;L Class_ALL'!Z37:'P&amp;L Class_ALL'!AA37),5)</f>
        <v>2962.04</v>
      </c>
      <c r="AH37" s="17"/>
      <c r="AI37" s="2">
        <v>13125.96</v>
      </c>
      <c r="AJ37" s="17"/>
      <c r="AK37" s="2">
        <v>3662.75</v>
      </c>
      <c r="AL37" s="17"/>
      <c r="AM37" s="2">
        <v>1496.2</v>
      </c>
      <c r="AN37" s="17"/>
      <c r="AO37" s="2">
        <v>0</v>
      </c>
      <c r="AP37" s="17"/>
      <c r="AQ37" s="2">
        <v>0</v>
      </c>
      <c r="AR37" s="17"/>
      <c r="AS37" s="2">
        <v>5528.1</v>
      </c>
      <c r="AT37" s="17"/>
      <c r="AU37" s="2">
        <v>0</v>
      </c>
      <c r="AV37" s="17"/>
      <c r="AW37" s="2">
        <v>2004.65</v>
      </c>
      <c r="AX37" s="17"/>
      <c r="AY37" s="2">
        <v>11442.79</v>
      </c>
      <c r="AZ37" s="17"/>
      <c r="BA37" s="2">
        <v>174.8</v>
      </c>
      <c r="BB37" s="17"/>
      <c r="BC37" s="2">
        <v>1067</v>
      </c>
      <c r="BD37" s="17"/>
      <c r="BE37" s="2">
        <f>ROUND(SUM('P&amp;L Class_ALL'!BA37:'P&amp;L Class_ALL'!BC37),5)</f>
        <v>1241.8</v>
      </c>
      <c r="BF37" s="17"/>
      <c r="BG37" s="2">
        <v>2721.6</v>
      </c>
      <c r="BH37" s="17"/>
      <c r="BI37" s="2">
        <v>764.4</v>
      </c>
      <c r="BJ37" s="17"/>
      <c r="BK37" s="2">
        <v>382.2</v>
      </c>
      <c r="BL37" s="17"/>
      <c r="BM37" s="2">
        <v>477.75</v>
      </c>
      <c r="BN37" s="17"/>
      <c r="BO37" s="2">
        <v>127.4</v>
      </c>
      <c r="BP37" s="17"/>
      <c r="BQ37" s="2">
        <v>509.6</v>
      </c>
      <c r="BR37" s="17"/>
      <c r="BS37" s="2">
        <v>0</v>
      </c>
      <c r="BT37" s="17"/>
      <c r="BU37" s="2">
        <v>0</v>
      </c>
      <c r="BV37" s="17"/>
      <c r="BW37" s="2">
        <v>1890</v>
      </c>
      <c r="BX37" s="17"/>
      <c r="BY37" s="2">
        <v>0</v>
      </c>
      <c r="BZ37" s="17"/>
      <c r="CA37" s="2">
        <v>0</v>
      </c>
      <c r="CB37" s="17"/>
      <c r="CC37" s="2">
        <v>0</v>
      </c>
      <c r="CD37" s="17"/>
      <c r="CE37" s="2">
        <v>0</v>
      </c>
      <c r="CF37" s="17"/>
      <c r="CG37" s="2">
        <f>ROUND(SUM('P&amp;L Class_ALL'!BI37:'P&amp;L Class_ALL'!CE37),5)</f>
        <v>4151.3500000000004</v>
      </c>
      <c r="CH37" s="17"/>
      <c r="CI37" s="2">
        <v>1557.35</v>
      </c>
      <c r="CJ37" s="17"/>
      <c r="CK37" s="2">
        <v>2917.81</v>
      </c>
      <c r="CL37" s="17"/>
      <c r="CM37" s="2">
        <v>742.9</v>
      </c>
      <c r="CN37" s="17"/>
      <c r="CO37" s="2">
        <f>ROUND(SUM('P&amp;L Class_ALL'!CI37:'P&amp;L Class_ALL'!CM37),5)</f>
        <v>5218.0600000000004</v>
      </c>
      <c r="CP37" s="17"/>
      <c r="CQ37" s="2">
        <v>7054.55</v>
      </c>
      <c r="CR37" s="17"/>
      <c r="CS37" s="2">
        <v>0</v>
      </c>
      <c r="CT37" s="17"/>
      <c r="CU37" s="2">
        <v>2205</v>
      </c>
      <c r="CV37" s="17"/>
      <c r="CW37" s="2">
        <v>0</v>
      </c>
      <c r="CX37" s="17"/>
      <c r="CY37" s="2">
        <f>ROUND(SUM('P&amp;L Class_ALL'!CQ37:'P&amp;L Class_ALL'!CW37),5)</f>
        <v>9259.5499999999993</v>
      </c>
      <c r="CZ37" s="17"/>
      <c r="DA37" s="2">
        <v>0</v>
      </c>
      <c r="DB37" s="17"/>
      <c r="DC37" s="2">
        <v>0</v>
      </c>
      <c r="DD37" s="17"/>
      <c r="DE37" s="2">
        <v>0</v>
      </c>
      <c r="DF37" s="17"/>
      <c r="DG37" s="2">
        <v>0</v>
      </c>
      <c r="DH37" s="17"/>
      <c r="DI37" s="2">
        <v>0</v>
      </c>
      <c r="DJ37" s="17"/>
      <c r="DK37" s="2">
        <v>0</v>
      </c>
      <c r="DL37" s="17"/>
      <c r="DM37" s="2">
        <v>0</v>
      </c>
      <c r="DN37" s="17"/>
      <c r="DO37" s="2">
        <v>0</v>
      </c>
      <c r="DP37" s="17"/>
      <c r="DQ37" s="2">
        <v>0</v>
      </c>
      <c r="DR37" s="17"/>
      <c r="DS37" s="2">
        <f>ROUND(SUM('P&amp;L Class_ALL'!DG37:'P&amp;L Class_ALL'!DQ37),5)</f>
        <v>0</v>
      </c>
      <c r="DT37" s="17"/>
      <c r="DU37" s="2">
        <v>3084.3</v>
      </c>
      <c r="DV37" s="17"/>
      <c r="DW37" s="2">
        <v>0</v>
      </c>
      <c r="DX37" s="17"/>
      <c r="DY37" s="2">
        <f>ROUND(SUM('P&amp;L Class_ALL'!DU37:'P&amp;L Class_ALL'!DW37),5)</f>
        <v>3084.3</v>
      </c>
      <c r="DZ37" s="17"/>
      <c r="EA37" s="2">
        <v>0</v>
      </c>
      <c r="EB37" s="17"/>
      <c r="EC37" s="2">
        <v>0</v>
      </c>
      <c r="ED37" s="17"/>
      <c r="EE37" s="2">
        <v>99777.9</v>
      </c>
      <c r="EF37" s="17"/>
      <c r="EG37" s="2">
        <v>0</v>
      </c>
      <c r="EH37" s="17"/>
      <c r="EI37" s="2">
        <v>0</v>
      </c>
      <c r="EJ37" s="17"/>
      <c r="EK37" s="2">
        <f>ROUND('P&amp;L Class_ALL'!E37+SUM('P&amp;L Class_ALL'!R37:'P&amp;L Class_ALL'!X37)+SUM('P&amp;L Class_ALL'!AG37:'P&amp;L Class_ALL'!AY37)+SUM('P&amp;L Class_ALL'!BE37:'P&amp;L Class_ALL'!BG37)+'P&amp;L Class_ALL'!CG37+'P&amp;L Class_ALL'!CO37+SUM('P&amp;L Class_ALL'!CY37:'P&amp;L Class_ALL'!DE37)+'P&amp;L Class_ALL'!DS37+SUM('P&amp;L Class_ALL'!DY37:'P&amp;L Class_ALL'!EI37),5)</f>
        <v>170454.55</v>
      </c>
    </row>
    <row r="38" spans="1:141" ht="15.75" thickBot="1" x14ac:dyDescent="0.3">
      <c r="A38" s="1"/>
      <c r="B38" s="1"/>
      <c r="C38" s="1" t="s">
        <v>51</v>
      </c>
      <c r="D38" s="1"/>
      <c r="E38" s="3">
        <v>0</v>
      </c>
      <c r="F38" s="3"/>
      <c r="G38" s="3">
        <v>0</v>
      </c>
      <c r="H38" s="3">
        <v>0</v>
      </c>
      <c r="I38" s="17"/>
      <c r="J38" s="3">
        <v>0</v>
      </c>
      <c r="K38" s="17"/>
      <c r="L38" s="3">
        <v>0</v>
      </c>
      <c r="M38" s="17"/>
      <c r="N38" s="3">
        <v>0</v>
      </c>
      <c r="O38" s="17"/>
      <c r="P38" s="3">
        <v>0</v>
      </c>
      <c r="Q38" s="17"/>
      <c r="R38" s="3">
        <f>ROUND(SUM('P&amp;L Class_ALL'!H38:'P&amp;L Class_ALL'!P38),5)</f>
        <v>0</v>
      </c>
      <c r="S38" s="17"/>
      <c r="T38" s="3">
        <v>0</v>
      </c>
      <c r="U38" s="17"/>
      <c r="V38" s="3">
        <v>0</v>
      </c>
      <c r="W38" s="17"/>
      <c r="X38" s="3">
        <v>0</v>
      </c>
      <c r="Y38" s="17"/>
      <c r="Z38" s="3">
        <v>0</v>
      </c>
      <c r="AA38" s="3">
        <v>0</v>
      </c>
      <c r="AB38" s="17"/>
      <c r="AC38" s="3">
        <v>0</v>
      </c>
      <c r="AD38" s="17"/>
      <c r="AE38" s="3">
        <v>0</v>
      </c>
      <c r="AF38" s="17"/>
      <c r="AG38" s="3">
        <f>ROUND(SUM('P&amp;L Class_ALL'!Z38:'P&amp;L Class_ALL'!AA38),5)</f>
        <v>0</v>
      </c>
      <c r="AH38" s="17"/>
      <c r="AI38" s="3">
        <v>0</v>
      </c>
      <c r="AJ38" s="17"/>
      <c r="AK38" s="3">
        <v>0</v>
      </c>
      <c r="AL38" s="17"/>
      <c r="AM38" s="3">
        <v>0</v>
      </c>
      <c r="AN38" s="17"/>
      <c r="AO38" s="3">
        <v>0</v>
      </c>
      <c r="AP38" s="17"/>
      <c r="AQ38" s="3">
        <v>0</v>
      </c>
      <c r="AR38" s="17"/>
      <c r="AS38" s="3">
        <v>0</v>
      </c>
      <c r="AT38" s="17"/>
      <c r="AU38" s="3">
        <v>0</v>
      </c>
      <c r="AV38" s="17"/>
      <c r="AW38" s="3">
        <v>0</v>
      </c>
      <c r="AX38" s="17"/>
      <c r="AY38" s="3">
        <v>0</v>
      </c>
      <c r="AZ38" s="17"/>
      <c r="BA38" s="3">
        <v>0</v>
      </c>
      <c r="BB38" s="17"/>
      <c r="BC38" s="3">
        <v>0</v>
      </c>
      <c r="BD38" s="17"/>
      <c r="BE38" s="3">
        <f>ROUND(SUM('P&amp;L Class_ALL'!BA38:'P&amp;L Class_ALL'!BC38),5)</f>
        <v>0</v>
      </c>
      <c r="BF38" s="17"/>
      <c r="BG38" s="3">
        <v>0</v>
      </c>
      <c r="BH38" s="17"/>
      <c r="BI38" s="3">
        <v>0</v>
      </c>
      <c r="BJ38" s="17"/>
      <c r="BK38" s="3">
        <v>0</v>
      </c>
      <c r="BL38" s="17"/>
      <c r="BM38" s="3">
        <v>0</v>
      </c>
      <c r="BN38" s="17"/>
      <c r="BO38" s="3">
        <v>0</v>
      </c>
      <c r="BP38" s="17"/>
      <c r="BQ38" s="3">
        <v>0</v>
      </c>
      <c r="BR38" s="17"/>
      <c r="BS38" s="3">
        <v>0</v>
      </c>
      <c r="BT38" s="17"/>
      <c r="BU38" s="3">
        <v>0</v>
      </c>
      <c r="BV38" s="17"/>
      <c r="BW38" s="3">
        <v>0</v>
      </c>
      <c r="BX38" s="17"/>
      <c r="BY38" s="3">
        <v>0</v>
      </c>
      <c r="BZ38" s="17"/>
      <c r="CA38" s="3">
        <v>0</v>
      </c>
      <c r="CB38" s="17"/>
      <c r="CC38" s="3">
        <v>0</v>
      </c>
      <c r="CD38" s="17"/>
      <c r="CE38" s="3">
        <v>0</v>
      </c>
      <c r="CF38" s="17"/>
      <c r="CG38" s="3">
        <f>ROUND(SUM('P&amp;L Class_ALL'!BI38:'P&amp;L Class_ALL'!CE38),5)</f>
        <v>0</v>
      </c>
      <c r="CH38" s="17"/>
      <c r="CI38" s="3">
        <v>0</v>
      </c>
      <c r="CJ38" s="17"/>
      <c r="CK38" s="3">
        <v>0</v>
      </c>
      <c r="CL38" s="17"/>
      <c r="CM38" s="3">
        <v>0</v>
      </c>
      <c r="CN38" s="17"/>
      <c r="CO38" s="3">
        <f>ROUND(SUM('P&amp;L Class_ALL'!CI38:'P&amp;L Class_ALL'!CM38),5)</f>
        <v>0</v>
      </c>
      <c r="CP38" s="17"/>
      <c r="CQ38" s="3">
        <v>0</v>
      </c>
      <c r="CR38" s="17"/>
      <c r="CS38" s="3">
        <v>0</v>
      </c>
      <c r="CT38" s="17"/>
      <c r="CU38" s="3">
        <v>0</v>
      </c>
      <c r="CV38" s="17"/>
      <c r="CW38" s="3">
        <v>0</v>
      </c>
      <c r="CX38" s="17"/>
      <c r="CY38" s="3">
        <f>ROUND(SUM('P&amp;L Class_ALL'!CQ38:'P&amp;L Class_ALL'!CW38),5)</f>
        <v>0</v>
      </c>
      <c r="CZ38" s="17"/>
      <c r="DA38" s="3">
        <v>0</v>
      </c>
      <c r="DB38" s="17"/>
      <c r="DC38" s="3">
        <v>0</v>
      </c>
      <c r="DD38" s="17"/>
      <c r="DE38" s="3">
        <v>3768.72</v>
      </c>
      <c r="DF38" s="17"/>
      <c r="DG38" s="3">
        <v>0</v>
      </c>
      <c r="DH38" s="17"/>
      <c r="DI38" s="3">
        <v>0</v>
      </c>
      <c r="DJ38" s="17"/>
      <c r="DK38" s="3">
        <v>0</v>
      </c>
      <c r="DL38" s="17"/>
      <c r="DM38" s="3">
        <v>0</v>
      </c>
      <c r="DN38" s="17"/>
      <c r="DO38" s="3">
        <v>0</v>
      </c>
      <c r="DP38" s="17"/>
      <c r="DQ38" s="3">
        <v>0</v>
      </c>
      <c r="DR38" s="17"/>
      <c r="DS38" s="3">
        <f>ROUND(SUM('P&amp;L Class_ALL'!DG38:'P&amp;L Class_ALL'!DQ38),5)</f>
        <v>0</v>
      </c>
      <c r="DT38" s="17"/>
      <c r="DU38" s="3">
        <v>0</v>
      </c>
      <c r="DV38" s="17"/>
      <c r="DW38" s="3">
        <v>0</v>
      </c>
      <c r="DX38" s="17"/>
      <c r="DY38" s="3">
        <f>ROUND(SUM('P&amp;L Class_ALL'!DU38:'P&amp;L Class_ALL'!DW38),5)</f>
        <v>0</v>
      </c>
      <c r="DZ38" s="17"/>
      <c r="EA38" s="3">
        <v>0</v>
      </c>
      <c r="EB38" s="17"/>
      <c r="EC38" s="3">
        <v>0</v>
      </c>
      <c r="ED38" s="17"/>
      <c r="EE38" s="3">
        <v>0</v>
      </c>
      <c r="EF38" s="17"/>
      <c r="EG38" s="3">
        <v>0</v>
      </c>
      <c r="EH38" s="17"/>
      <c r="EI38" s="3">
        <v>0</v>
      </c>
      <c r="EJ38" s="17"/>
      <c r="EK38" s="3">
        <f>ROUND('P&amp;L Class_ALL'!E38+SUM('P&amp;L Class_ALL'!R38:'P&amp;L Class_ALL'!X38)+SUM('P&amp;L Class_ALL'!AG38:'P&amp;L Class_ALL'!AY38)+SUM('P&amp;L Class_ALL'!BE38:'P&amp;L Class_ALL'!BG38)+'P&amp;L Class_ALL'!CG38+'P&amp;L Class_ALL'!CO38+SUM('P&amp;L Class_ALL'!CY38:'P&amp;L Class_ALL'!DE38)+'P&amp;L Class_ALL'!DS38+SUM('P&amp;L Class_ALL'!DY38:'P&amp;L Class_ALL'!EI38),5)</f>
        <v>3768.72</v>
      </c>
    </row>
    <row r="39" spans="1:141" ht="15.75" thickBot="1" x14ac:dyDescent="0.3">
      <c r="A39" s="1"/>
      <c r="B39" s="1" t="s">
        <v>93</v>
      </c>
      <c r="C39" s="1"/>
      <c r="D39" s="1"/>
      <c r="E39" s="5">
        <f>ROUND(SUM('P&amp;L Class_ALL'!E17:'P&amp;L Class_ALL'!E23)+SUM('P&amp;L Class_ALL'!E30:'P&amp;L Class_ALL'!E38),5)</f>
        <v>320.67</v>
      </c>
      <c r="F39" s="3"/>
      <c r="G39" s="5">
        <f>ROUND(SUM('P&amp;L Class_ALL'!G17:'P&amp;L Class_ALL'!G23)+SUM('P&amp;L Class_ALL'!G30:'P&amp;L Class_ALL'!G38),5)</f>
        <v>142.72999999999999</v>
      </c>
      <c r="H39" s="5">
        <f>ROUND(SUM('P&amp;L Class_ALL'!H17:'P&amp;L Class_ALL'!H23)+SUM('P&amp;L Class_ALL'!H30:'P&amp;L Class_ALL'!H38),5)</f>
        <v>2099.66</v>
      </c>
      <c r="I39" s="17"/>
      <c r="J39" s="5">
        <f>ROUND(SUM('P&amp;L Class_ALL'!J17:'P&amp;L Class_ALL'!J23)+SUM('P&amp;L Class_ALL'!J30:'P&amp;L Class_ALL'!J38),5)</f>
        <v>1367.06</v>
      </c>
      <c r="K39" s="17"/>
      <c r="L39" s="5">
        <f>ROUND(SUM('P&amp;L Class_ALL'!L17:'P&amp;L Class_ALL'!L23)+SUM('P&amp;L Class_ALL'!L30:'P&amp;L Class_ALL'!L38),5)</f>
        <v>1157</v>
      </c>
      <c r="M39" s="17"/>
      <c r="N39" s="5">
        <f>ROUND(SUM('P&amp;L Class_ALL'!N17:'P&amp;L Class_ALL'!N23)+SUM('P&amp;L Class_ALL'!N30:'P&amp;L Class_ALL'!N38),5)</f>
        <v>2213.58</v>
      </c>
      <c r="O39" s="17"/>
      <c r="P39" s="5">
        <f>ROUND(SUM('P&amp;L Class_ALL'!P17:'P&amp;L Class_ALL'!P23)+SUM('P&amp;L Class_ALL'!P30:'P&amp;L Class_ALL'!P38),5)</f>
        <v>1843.15</v>
      </c>
      <c r="Q39" s="17"/>
      <c r="R39" s="5">
        <f>ROUND(SUM('P&amp;L Class_ALL'!H39:'P&amp;L Class_ALL'!P39),5)</f>
        <v>8680.4500000000007</v>
      </c>
      <c r="S39" s="17"/>
      <c r="T39" s="5">
        <f>ROUND(SUM('P&amp;L Class_ALL'!T17:'P&amp;L Class_ALL'!T23)+SUM('P&amp;L Class_ALL'!T30:'P&amp;L Class_ALL'!T38),5)</f>
        <v>87.7</v>
      </c>
      <c r="U39" s="17"/>
      <c r="V39" s="5">
        <f>ROUND(SUM('P&amp;L Class_ALL'!V17:'P&amp;L Class_ALL'!V23)+SUM('P&amp;L Class_ALL'!V30:'P&amp;L Class_ALL'!V38),5)</f>
        <v>8177.62</v>
      </c>
      <c r="W39" s="17"/>
      <c r="X39" s="5">
        <f>ROUND(SUM('P&amp;L Class_ALL'!X17:'P&amp;L Class_ALL'!X23)+SUM('P&amp;L Class_ALL'!X30:'P&amp;L Class_ALL'!X38),5)</f>
        <v>241</v>
      </c>
      <c r="Y39" s="17"/>
      <c r="Z39" s="5">
        <f>ROUND(SUM('P&amp;L Class_ALL'!Z17:'P&amp;L Class_ALL'!Z23)+SUM('P&amp;L Class_ALL'!Z30:'P&amp;L Class_ALL'!Z38),5)</f>
        <v>693.5</v>
      </c>
      <c r="AA39" s="5">
        <f>ROUND(SUM('P&amp;L Class_ALL'!AA17:'P&amp;L Class_ALL'!AA23)+SUM('P&amp;L Class_ALL'!AA30:'P&amp;L Class_ALL'!AA38),5)</f>
        <v>9699.39</v>
      </c>
      <c r="AB39" s="17"/>
      <c r="AC39" s="5">
        <f>ROUND(SUM('P&amp;L Class_ALL'!AC17:'P&amp;L Class_ALL'!AC23)+SUM('P&amp;L Class_ALL'!AC30:'P&amp;L Class_ALL'!AC38),5)</f>
        <v>5344.4</v>
      </c>
      <c r="AD39" s="17"/>
      <c r="AE39" s="5">
        <f>ROUND(SUM('P&amp;L Class_ALL'!AE17:'P&amp;L Class_ALL'!AE23)+SUM('P&amp;L Class_ALL'!AE30:'P&amp;L Class_ALL'!AE38),5)</f>
        <v>7428.71</v>
      </c>
      <c r="AF39" s="17"/>
      <c r="AG39" s="5">
        <f>ROUND(SUM('P&amp;L Class_ALL'!Z39:'P&amp;L Class_ALL'!AA39),5)</f>
        <v>10392.89</v>
      </c>
      <c r="AH39" s="17"/>
      <c r="AI39" s="5">
        <f>ROUND(SUM('P&amp;L Class_ALL'!AI17:'P&amp;L Class_ALL'!AI23)+SUM('P&amp;L Class_ALL'!AI30:'P&amp;L Class_ALL'!AI38),5)</f>
        <v>40265.79</v>
      </c>
      <c r="AJ39" s="17"/>
      <c r="AK39" s="5">
        <f>ROUND(SUM('P&amp;L Class_ALL'!AK17:'P&amp;L Class_ALL'!AK23)+SUM('P&amp;L Class_ALL'!AK30:'P&amp;L Class_ALL'!AK38),5)</f>
        <v>19650.57</v>
      </c>
      <c r="AL39" s="17"/>
      <c r="AM39" s="5">
        <f>ROUND(SUM('P&amp;L Class_ALL'!AM17:'P&amp;L Class_ALL'!AM23)+SUM('P&amp;L Class_ALL'!AM30:'P&amp;L Class_ALL'!AM38),5)</f>
        <v>18521.669999999998</v>
      </c>
      <c r="AN39" s="17"/>
      <c r="AO39" s="5">
        <f>ROUND(SUM('P&amp;L Class_ALL'!AO17:'P&amp;L Class_ALL'!AO23)+SUM('P&amp;L Class_ALL'!AO30:'P&amp;L Class_ALL'!AO38),5)</f>
        <v>5644.4</v>
      </c>
      <c r="AP39" s="17"/>
      <c r="AQ39" s="5">
        <f>ROUND(SUM('P&amp;L Class_ALL'!AQ17:'P&amp;L Class_ALL'!AQ23)+SUM('P&amp;L Class_ALL'!AQ30:'P&amp;L Class_ALL'!AQ38),5)</f>
        <v>4035.05</v>
      </c>
      <c r="AR39" s="17"/>
      <c r="AS39" s="5">
        <f>ROUND(SUM('P&amp;L Class_ALL'!AS17:'P&amp;L Class_ALL'!AS23)+SUM('P&amp;L Class_ALL'!AS30:'P&amp;L Class_ALL'!AS38),5)</f>
        <v>9058.23</v>
      </c>
      <c r="AT39" s="17"/>
      <c r="AU39" s="5">
        <f>ROUND(SUM('P&amp;L Class_ALL'!AU17:'P&amp;L Class_ALL'!AU23)+SUM('P&amp;L Class_ALL'!AU30:'P&amp;L Class_ALL'!AU38),5)</f>
        <v>0</v>
      </c>
      <c r="AV39" s="17"/>
      <c r="AW39" s="5">
        <f>ROUND(SUM('P&amp;L Class_ALL'!AW17:'P&amp;L Class_ALL'!AW23)+SUM('P&amp;L Class_ALL'!AW30:'P&amp;L Class_ALL'!AW38),5)</f>
        <v>23618.25</v>
      </c>
      <c r="AX39" s="17"/>
      <c r="AY39" s="5">
        <f>ROUND(SUM('P&amp;L Class_ALL'!AY17:'P&amp;L Class_ALL'!AY23)+SUM('P&amp;L Class_ALL'!AY30:'P&amp;L Class_ALL'!AY38),5)</f>
        <v>140777.68</v>
      </c>
      <c r="AZ39" s="17"/>
      <c r="BA39" s="5">
        <f>ROUND(SUM('P&amp;L Class_ALL'!BA17:'P&amp;L Class_ALL'!BA23)+SUM('P&amp;L Class_ALL'!BA30:'P&amp;L Class_ALL'!BA38),5)</f>
        <v>174.8</v>
      </c>
      <c r="BB39" s="17"/>
      <c r="BC39" s="5">
        <f>ROUND(SUM('P&amp;L Class_ALL'!BC17:'P&amp;L Class_ALL'!BC23)+SUM('P&amp;L Class_ALL'!BC30:'P&amp;L Class_ALL'!BC38),5)</f>
        <v>17631.099999999999</v>
      </c>
      <c r="BD39" s="17"/>
      <c r="BE39" s="5">
        <f>ROUND(SUM('P&amp;L Class_ALL'!BA39:'P&amp;L Class_ALL'!BC39),5)</f>
        <v>17805.900000000001</v>
      </c>
      <c r="BF39" s="17"/>
      <c r="BG39" s="5">
        <f>ROUND(SUM('P&amp;L Class_ALL'!BG17:'P&amp;L Class_ALL'!BG23)+SUM('P&amp;L Class_ALL'!BG30:'P&amp;L Class_ALL'!BG38),5)</f>
        <v>4985.96</v>
      </c>
      <c r="BH39" s="17"/>
      <c r="BI39" s="5">
        <f>ROUND(SUM('P&amp;L Class_ALL'!BI17:'P&amp;L Class_ALL'!BI23)+SUM('P&amp;L Class_ALL'!BI30:'P&amp;L Class_ALL'!BI38),5)</f>
        <v>7879.13</v>
      </c>
      <c r="BJ39" s="17"/>
      <c r="BK39" s="5">
        <f>ROUND(SUM('P&amp;L Class_ALL'!BK17:'P&amp;L Class_ALL'!BK23)+SUM('P&amp;L Class_ALL'!BK30:'P&amp;L Class_ALL'!BK38),5)</f>
        <v>1663.2</v>
      </c>
      <c r="BL39" s="17"/>
      <c r="BM39" s="5">
        <f>ROUND(SUM('P&amp;L Class_ALL'!BM17:'P&amp;L Class_ALL'!BM23)+SUM('P&amp;L Class_ALL'!BM30:'P&amp;L Class_ALL'!BM38),5)</f>
        <v>1447.93</v>
      </c>
      <c r="BN39" s="17"/>
      <c r="BO39" s="5">
        <f>ROUND(SUM('P&amp;L Class_ALL'!BO17:'P&amp;L Class_ALL'!BO23)+SUM('P&amp;L Class_ALL'!BO30:'P&amp;L Class_ALL'!BO38),5)</f>
        <v>1434.49</v>
      </c>
      <c r="BP39" s="17"/>
      <c r="BQ39" s="5">
        <f>ROUND(SUM('P&amp;L Class_ALL'!BQ17:'P&amp;L Class_ALL'!BQ23)+SUM('P&amp;L Class_ALL'!BQ30:'P&amp;L Class_ALL'!BQ38),5)</f>
        <v>1459.6</v>
      </c>
      <c r="BR39" s="17"/>
      <c r="BS39" s="5">
        <f>ROUND(SUM('P&amp;L Class_ALL'!BS17:'P&amp;L Class_ALL'!BS23)+SUM('P&amp;L Class_ALL'!BS30:'P&amp;L Class_ALL'!BS38),5)</f>
        <v>11436.75</v>
      </c>
      <c r="BT39" s="17"/>
      <c r="BU39" s="5">
        <f>ROUND(SUM('P&amp;L Class_ALL'!BU17:'P&amp;L Class_ALL'!BU23)+SUM('P&amp;L Class_ALL'!BU30:'P&amp;L Class_ALL'!BU38),5)</f>
        <v>3410.16</v>
      </c>
      <c r="BV39" s="17"/>
      <c r="BW39" s="5">
        <f>ROUND(SUM('P&amp;L Class_ALL'!BW17:'P&amp;L Class_ALL'!BW23)+SUM('P&amp;L Class_ALL'!BW30:'P&amp;L Class_ALL'!BW38),5)</f>
        <v>13682.15</v>
      </c>
      <c r="BX39" s="17"/>
      <c r="BY39" s="5">
        <f>ROUND(SUM('P&amp;L Class_ALL'!BY17:'P&amp;L Class_ALL'!BY23)+SUM('P&amp;L Class_ALL'!BY30:'P&amp;L Class_ALL'!BY38),5)</f>
        <v>225</v>
      </c>
      <c r="BZ39" s="17"/>
      <c r="CA39" s="5">
        <f>ROUND(SUM('P&amp;L Class_ALL'!CA17:'P&amp;L Class_ALL'!CA23)+SUM('P&amp;L Class_ALL'!CA30:'P&amp;L Class_ALL'!CA38),5)</f>
        <v>1000</v>
      </c>
      <c r="CB39" s="17"/>
      <c r="CC39" s="5">
        <f>ROUND(SUM('P&amp;L Class_ALL'!CC17:'P&amp;L Class_ALL'!CC23)+SUM('P&amp;L Class_ALL'!CC30:'P&amp;L Class_ALL'!CC38),5)</f>
        <v>439.05</v>
      </c>
      <c r="CD39" s="17"/>
      <c r="CE39" s="5">
        <f>ROUND(SUM('P&amp;L Class_ALL'!CE17:'P&amp;L Class_ALL'!CE23)+SUM('P&amp;L Class_ALL'!CE30:'P&amp;L Class_ALL'!CE38),5)</f>
        <v>1708.18</v>
      </c>
      <c r="CF39" s="17"/>
      <c r="CG39" s="5">
        <f>ROUND(SUM('P&amp;L Class_ALL'!BI39:'P&amp;L Class_ALL'!CE39),5)</f>
        <v>45785.64</v>
      </c>
      <c r="CH39" s="17"/>
      <c r="CI39" s="5">
        <f>ROUND(SUM('P&amp;L Class_ALL'!CI17:'P&amp;L Class_ALL'!CI23)+SUM('P&amp;L Class_ALL'!CI30:'P&amp;L Class_ALL'!CI38),5)</f>
        <v>17533.09</v>
      </c>
      <c r="CJ39" s="17"/>
      <c r="CK39" s="5">
        <f>ROUND(SUM('P&amp;L Class_ALL'!CK17:'P&amp;L Class_ALL'!CK23)+SUM('P&amp;L Class_ALL'!CK30:'P&amp;L Class_ALL'!CK38),5)</f>
        <v>13457.72</v>
      </c>
      <c r="CL39" s="17"/>
      <c r="CM39" s="5">
        <f>ROUND(SUM('P&amp;L Class_ALL'!CM17:'P&amp;L Class_ALL'!CM23)+SUM('P&amp;L Class_ALL'!CM30:'P&amp;L Class_ALL'!CM38),5)</f>
        <v>742.9</v>
      </c>
      <c r="CN39" s="17"/>
      <c r="CO39" s="5">
        <f>ROUND(SUM('P&amp;L Class_ALL'!CI39:'P&amp;L Class_ALL'!CM39),5)</f>
        <v>31733.71</v>
      </c>
      <c r="CP39" s="17"/>
      <c r="CQ39" s="5">
        <f>ROUND(SUM('P&amp;L Class_ALL'!CQ17:'P&amp;L Class_ALL'!CQ23)+SUM('P&amp;L Class_ALL'!CQ30:'P&amp;L Class_ALL'!CQ38),5)</f>
        <v>65966.600000000006</v>
      </c>
      <c r="CR39" s="17"/>
      <c r="CS39" s="5">
        <f>ROUND(SUM('P&amp;L Class_ALL'!CS17:'P&amp;L Class_ALL'!CS23)+SUM('P&amp;L Class_ALL'!CS30:'P&amp;L Class_ALL'!CS38),5)</f>
        <v>300</v>
      </c>
      <c r="CT39" s="17"/>
      <c r="CU39" s="5">
        <f>ROUND(SUM('P&amp;L Class_ALL'!CU17:'P&amp;L Class_ALL'!CU23)+SUM('P&amp;L Class_ALL'!CU30:'P&amp;L Class_ALL'!CU38),5)</f>
        <v>4698.18</v>
      </c>
      <c r="CV39" s="17"/>
      <c r="CW39" s="5">
        <f>ROUND(SUM('P&amp;L Class_ALL'!CW17:'P&amp;L Class_ALL'!CW23)+SUM('P&amp;L Class_ALL'!CW30:'P&amp;L Class_ALL'!CW38),5)</f>
        <v>0</v>
      </c>
      <c r="CX39" s="17"/>
      <c r="CY39" s="5">
        <f>ROUND(SUM('P&amp;L Class_ALL'!CQ39:'P&amp;L Class_ALL'!CW39),5)</f>
        <v>70964.78</v>
      </c>
      <c r="CZ39" s="17"/>
      <c r="DA39" s="5">
        <f>ROUND(SUM('P&amp;L Class_ALL'!DA17:'P&amp;L Class_ALL'!DA23)+SUM('P&amp;L Class_ALL'!DA30:'P&amp;L Class_ALL'!DA38),5)</f>
        <v>14550</v>
      </c>
      <c r="DB39" s="17"/>
      <c r="DC39" s="5">
        <f>ROUND(SUM('P&amp;L Class_ALL'!DC17:'P&amp;L Class_ALL'!DC23)+SUM('P&amp;L Class_ALL'!DC30:'P&amp;L Class_ALL'!DC38),5)</f>
        <v>58.25</v>
      </c>
      <c r="DD39" s="17"/>
      <c r="DE39" s="5">
        <f>ROUND(SUM('P&amp;L Class_ALL'!DE17:'P&amp;L Class_ALL'!DE23)+SUM('P&amp;L Class_ALL'!DE30:'P&amp;L Class_ALL'!DE38),5)</f>
        <v>14704.72</v>
      </c>
      <c r="DF39" s="17"/>
      <c r="DG39" s="5">
        <f>ROUND(SUM('P&amp;L Class_ALL'!DG17:'P&amp;L Class_ALL'!DG23)+SUM('P&amp;L Class_ALL'!DG30:'P&amp;L Class_ALL'!DG38),5)</f>
        <v>0</v>
      </c>
      <c r="DH39" s="17"/>
      <c r="DI39" s="5">
        <f>ROUND(SUM('P&amp;L Class_ALL'!DI17:'P&amp;L Class_ALL'!DI23)+SUM('P&amp;L Class_ALL'!DI30:'P&amp;L Class_ALL'!DI38),5)</f>
        <v>136.36000000000001</v>
      </c>
      <c r="DJ39" s="17"/>
      <c r="DK39" s="5">
        <f>ROUND(SUM('P&amp;L Class_ALL'!DK17:'P&amp;L Class_ALL'!DK23)+SUM('P&amp;L Class_ALL'!DK30:'P&amp;L Class_ALL'!DK38),5)</f>
        <v>0</v>
      </c>
      <c r="DL39" s="17"/>
      <c r="DM39" s="5">
        <f>ROUND(SUM('P&amp;L Class_ALL'!DM17:'P&amp;L Class_ALL'!DM23)+SUM('P&amp;L Class_ALL'!DM30:'P&amp;L Class_ALL'!DM38),5)</f>
        <v>0</v>
      </c>
      <c r="DN39" s="17"/>
      <c r="DO39" s="5">
        <f>ROUND(SUM('P&amp;L Class_ALL'!DO17:'P&amp;L Class_ALL'!DO23)+SUM('P&amp;L Class_ALL'!DO30:'P&amp;L Class_ALL'!DO38),5)</f>
        <v>298.22000000000003</v>
      </c>
      <c r="DP39" s="17"/>
      <c r="DQ39" s="5">
        <f>ROUND(SUM('P&amp;L Class_ALL'!DQ17:'P&amp;L Class_ALL'!DQ23)+SUM('P&amp;L Class_ALL'!DQ30:'P&amp;L Class_ALL'!DQ38),5)</f>
        <v>50</v>
      </c>
      <c r="DR39" s="17"/>
      <c r="DS39" s="5">
        <f>ROUND(SUM('P&amp;L Class_ALL'!DG39:'P&amp;L Class_ALL'!DQ39),5)</f>
        <v>484.58</v>
      </c>
      <c r="DT39" s="17"/>
      <c r="DU39" s="5">
        <f>ROUND(SUM('P&amp;L Class_ALL'!DU17:'P&amp;L Class_ALL'!DU23)+SUM('P&amp;L Class_ALL'!DU30:'P&amp;L Class_ALL'!DU38),5)</f>
        <v>15768.18</v>
      </c>
      <c r="DV39" s="17"/>
      <c r="DW39" s="5">
        <f>ROUND(SUM('P&amp;L Class_ALL'!DW17:'P&amp;L Class_ALL'!DW23)+SUM('P&amp;L Class_ALL'!DW30:'P&amp;L Class_ALL'!DW38),5)</f>
        <v>3591.76</v>
      </c>
      <c r="DX39" s="17"/>
      <c r="DY39" s="5">
        <f>ROUND(SUM('P&amp;L Class_ALL'!DU39:'P&amp;L Class_ALL'!DW39),5)</f>
        <v>19359.939999999999</v>
      </c>
      <c r="DZ39" s="17"/>
      <c r="EA39" s="5">
        <f>ROUND(SUM('P&amp;L Class_ALL'!EA17:'P&amp;L Class_ALL'!EA23)+SUM('P&amp;L Class_ALL'!EA30:'P&amp;L Class_ALL'!EA38),5)</f>
        <v>15739.79</v>
      </c>
      <c r="EB39" s="17"/>
      <c r="EC39" s="5">
        <f>ROUND(SUM('P&amp;L Class_ALL'!EC17:'P&amp;L Class_ALL'!EC23)+SUM('P&amp;L Class_ALL'!EC30:'P&amp;L Class_ALL'!EC38),5)</f>
        <v>0</v>
      </c>
      <c r="ED39" s="17"/>
      <c r="EE39" s="5">
        <f>ROUND(SUM('P&amp;L Class_ALL'!EE17:'P&amp;L Class_ALL'!EE23)+SUM('P&amp;L Class_ALL'!EE30:'P&amp;L Class_ALL'!EE38),5)</f>
        <v>147309.04999999999</v>
      </c>
      <c r="EF39" s="17"/>
      <c r="EG39" s="5">
        <f>ROUND(SUM('P&amp;L Class_ALL'!EG17:'P&amp;L Class_ALL'!EG23)+SUM('P&amp;L Class_ALL'!EG30:'P&amp;L Class_ALL'!EG38),5)</f>
        <v>432.73</v>
      </c>
      <c r="EH39" s="17"/>
      <c r="EI39" s="5">
        <f>ROUND(SUM('P&amp;L Class_ALL'!EI17:'P&amp;L Class_ALL'!EI23)+SUM('P&amp;L Class_ALL'!EI30:'P&amp;L Class_ALL'!EI38),5)</f>
        <v>0</v>
      </c>
      <c r="EJ39" s="17"/>
      <c r="EK39" s="5">
        <f>ROUND('P&amp;L Class_ALL'!E39+SUM('P&amp;L Class_ALL'!R39:'P&amp;L Class_ALL'!X39)+SUM('P&amp;L Class_ALL'!AG39:'P&amp;L Class_ALL'!AY39)+SUM('P&amp;L Class_ALL'!BE39:'P&amp;L Class_ALL'!BG39)+'P&amp;L Class_ALL'!CG39+'P&amp;L Class_ALL'!CO39+SUM('P&amp;L Class_ALL'!CY39:'P&amp;L Class_ALL'!DE39)+'P&amp;L Class_ALL'!DS39+SUM('P&amp;L Class_ALL'!DY39:'P&amp;L Class_ALL'!EI39),5)</f>
        <v>673387.02</v>
      </c>
    </row>
    <row r="40" spans="1:141" s="7" customFormat="1" ht="30" customHeight="1" thickBot="1" x14ac:dyDescent="0.25">
      <c r="A40" s="1" t="s">
        <v>26</v>
      </c>
      <c r="B40" s="1"/>
      <c r="C40" s="1"/>
      <c r="D40" s="1"/>
      <c r="E40" s="8">
        <f>ROUND('P&amp;L Class_ALL'!E16-'P&amp;L Class_ALL'!E39,5)</f>
        <v>-320.67</v>
      </c>
      <c r="F40" s="41"/>
      <c r="G40" s="8">
        <f>ROUND('P&amp;L Class_ALL'!G16-'P&amp;L Class_ALL'!G39,5)</f>
        <v>-142.72999999999999</v>
      </c>
      <c r="H40" s="8">
        <f>ROUND('P&amp;L Class_ALL'!H16-'P&amp;L Class_ALL'!H39,5)</f>
        <v>-2099.66</v>
      </c>
      <c r="I40" s="1"/>
      <c r="J40" s="8">
        <f>ROUND('P&amp;L Class_ALL'!J16-'P&amp;L Class_ALL'!J39,5)</f>
        <v>-1367.06</v>
      </c>
      <c r="K40" s="1"/>
      <c r="L40" s="8">
        <f>ROUND('P&amp;L Class_ALL'!L16-'P&amp;L Class_ALL'!L39,5)</f>
        <v>-1157</v>
      </c>
      <c r="M40" s="1"/>
      <c r="N40" s="8">
        <f>ROUND('P&amp;L Class_ALL'!N16-'P&amp;L Class_ALL'!N39,5)</f>
        <v>-2213.58</v>
      </c>
      <c r="O40" s="1"/>
      <c r="P40" s="8">
        <f>ROUND('P&amp;L Class_ALL'!P16-'P&amp;L Class_ALL'!P39,5)</f>
        <v>-1843.15</v>
      </c>
      <c r="Q40" s="1"/>
      <c r="R40" s="8">
        <f>ROUND(SUM('P&amp;L Class_ALL'!H40:'P&amp;L Class_ALL'!P40),5)</f>
        <v>-8680.4500000000007</v>
      </c>
      <c r="S40" s="1"/>
      <c r="T40" s="8">
        <f>ROUND('P&amp;L Class_ALL'!T16-'P&amp;L Class_ALL'!T39,5)</f>
        <v>-87.7</v>
      </c>
      <c r="U40" s="1"/>
      <c r="V40" s="8">
        <f>ROUND('P&amp;L Class_ALL'!V16-'P&amp;L Class_ALL'!V39,5)</f>
        <v>1822.38</v>
      </c>
      <c r="W40" s="1"/>
      <c r="X40" s="8">
        <f>ROUND('P&amp;L Class_ALL'!X16-'P&amp;L Class_ALL'!X39,5)</f>
        <v>-241</v>
      </c>
      <c r="Y40" s="1"/>
      <c r="Z40" s="8">
        <f>ROUND('P&amp;L Class_ALL'!Z16-'P&amp;L Class_ALL'!Z39,5)</f>
        <v>-693.5</v>
      </c>
      <c r="AA40" s="8">
        <f>ROUND('P&amp;L Class_ALL'!AA16-'P&amp;L Class_ALL'!AA39,5)</f>
        <v>-6699.39</v>
      </c>
      <c r="AB40" s="1"/>
      <c r="AC40" s="8">
        <f>ROUND('P&amp;L Class_ALL'!AC16-'P&amp;L Class_ALL'!AC39,5)</f>
        <v>-5344.4</v>
      </c>
      <c r="AD40" s="1"/>
      <c r="AE40" s="8">
        <f>ROUND('P&amp;L Class_ALL'!AE16-'P&amp;L Class_ALL'!AE39,5)</f>
        <v>-555.75</v>
      </c>
      <c r="AF40" s="1"/>
      <c r="AG40" s="8">
        <f>ROUND(SUM('P&amp;L Class_ALL'!Z40:'P&amp;L Class_ALL'!AA40),5)</f>
        <v>-7392.89</v>
      </c>
      <c r="AH40" s="1"/>
      <c r="AI40" s="8">
        <f>ROUND('P&amp;L Class_ALL'!AI16-'P&amp;L Class_ALL'!AI39,5)</f>
        <v>-4840.79</v>
      </c>
      <c r="AJ40" s="1"/>
      <c r="AK40" s="8">
        <f>ROUND('P&amp;L Class_ALL'!AK16-'P&amp;L Class_ALL'!AK39,5)</f>
        <v>-12040.57</v>
      </c>
      <c r="AL40" s="1"/>
      <c r="AM40" s="8">
        <f>ROUND('P&amp;L Class_ALL'!AM16-'P&amp;L Class_ALL'!AM39,5)</f>
        <v>-221.67</v>
      </c>
      <c r="AN40" s="1"/>
      <c r="AO40" s="8">
        <f>ROUND('P&amp;L Class_ALL'!AO16-'P&amp;L Class_ALL'!AO39,5)</f>
        <v>-5644.4</v>
      </c>
      <c r="AP40" s="1"/>
      <c r="AQ40" s="8">
        <f>ROUND('P&amp;L Class_ALL'!AQ16-'P&amp;L Class_ALL'!AQ39,5)</f>
        <v>-4035.05</v>
      </c>
      <c r="AR40" s="1"/>
      <c r="AS40" s="8">
        <f>ROUND('P&amp;L Class_ALL'!AS16-'P&amp;L Class_ALL'!AS39,5)</f>
        <v>2231.77</v>
      </c>
      <c r="AT40" s="1"/>
      <c r="AU40" s="8">
        <f>ROUND('P&amp;L Class_ALL'!AU16-'P&amp;L Class_ALL'!AU39,5)</f>
        <v>7059.41</v>
      </c>
      <c r="AV40" s="1"/>
      <c r="AW40" s="8">
        <f>ROUND('P&amp;L Class_ALL'!AW16-'P&amp;L Class_ALL'!AW39,5)</f>
        <v>-4827.34</v>
      </c>
      <c r="AX40" s="1"/>
      <c r="AY40" s="8">
        <f>ROUND('P&amp;L Class_ALL'!AY16-'P&amp;L Class_ALL'!AY39,5)</f>
        <v>43331.32</v>
      </c>
      <c r="AZ40" s="1"/>
      <c r="BA40" s="8">
        <f>ROUND('P&amp;L Class_ALL'!BA16-'P&amp;L Class_ALL'!BA39,5)</f>
        <v>-174.8</v>
      </c>
      <c r="BB40" s="1"/>
      <c r="BC40" s="8">
        <f>ROUND('P&amp;L Class_ALL'!BC16-'P&amp;L Class_ALL'!BC39,5)</f>
        <v>1732.54</v>
      </c>
      <c r="BD40" s="1"/>
      <c r="BE40" s="8">
        <f>ROUND(SUM('P&amp;L Class_ALL'!BA40:'P&amp;L Class_ALL'!BC40),5)</f>
        <v>1557.74</v>
      </c>
      <c r="BF40" s="1"/>
      <c r="BG40" s="8">
        <f>ROUND('P&amp;L Class_ALL'!BG16-'P&amp;L Class_ALL'!BG39,5)</f>
        <v>14.04</v>
      </c>
      <c r="BH40" s="1"/>
      <c r="BI40" s="8">
        <f>ROUND('P&amp;L Class_ALL'!BI16-'P&amp;L Class_ALL'!BI39,5)</f>
        <v>-2879.13</v>
      </c>
      <c r="BJ40" s="1"/>
      <c r="BK40" s="8">
        <f>ROUND('P&amp;L Class_ALL'!BK16-'P&amp;L Class_ALL'!BK39,5)</f>
        <v>-382.2</v>
      </c>
      <c r="BL40" s="1"/>
      <c r="BM40" s="8">
        <f>ROUND('P&amp;L Class_ALL'!BM16-'P&amp;L Class_ALL'!BM39,5)</f>
        <v>-1447.93</v>
      </c>
      <c r="BN40" s="1"/>
      <c r="BO40" s="8">
        <f>ROUND('P&amp;L Class_ALL'!BO16-'P&amp;L Class_ALL'!BO39,5)</f>
        <v>-1434.49</v>
      </c>
      <c r="BP40" s="1"/>
      <c r="BQ40" s="8">
        <f>ROUND('P&amp;L Class_ALL'!BQ16-'P&amp;L Class_ALL'!BQ39,5)</f>
        <v>-959.6</v>
      </c>
      <c r="BR40" s="1"/>
      <c r="BS40" s="8">
        <f>ROUND('P&amp;L Class_ALL'!BS16-'P&amp;L Class_ALL'!BS39,5)</f>
        <v>-11436.75</v>
      </c>
      <c r="BT40" s="1"/>
      <c r="BU40" s="8">
        <f>ROUND('P&amp;L Class_ALL'!BU16-'P&amp;L Class_ALL'!BU39,5)</f>
        <v>-3410.16</v>
      </c>
      <c r="BV40" s="1"/>
      <c r="BW40" s="8">
        <f>ROUND('P&amp;L Class_ALL'!BW16-'P&amp;L Class_ALL'!BW39,5)</f>
        <v>-10354.879999999999</v>
      </c>
      <c r="BX40" s="1"/>
      <c r="BY40" s="8">
        <f>ROUND('P&amp;L Class_ALL'!BY16-'P&amp;L Class_ALL'!BY39,5)</f>
        <v>-225</v>
      </c>
      <c r="BZ40" s="1"/>
      <c r="CA40" s="8">
        <f>ROUND('P&amp;L Class_ALL'!CA16-'P&amp;L Class_ALL'!CA39,5)</f>
        <v>-1000</v>
      </c>
      <c r="CB40" s="1"/>
      <c r="CC40" s="8">
        <f>ROUND('P&amp;L Class_ALL'!CC16-'P&amp;L Class_ALL'!CC39,5)</f>
        <v>-439.05</v>
      </c>
      <c r="CD40" s="1"/>
      <c r="CE40" s="8">
        <f>ROUND('P&amp;L Class_ALL'!CE16-'P&amp;L Class_ALL'!CE39,5)</f>
        <v>-1708.18</v>
      </c>
      <c r="CF40" s="1"/>
      <c r="CG40" s="8">
        <f>ROUND(SUM('P&amp;L Class_ALL'!BI40:'P&amp;L Class_ALL'!CE40),5)</f>
        <v>-35677.370000000003</v>
      </c>
      <c r="CH40" s="1"/>
      <c r="CI40" s="8">
        <f>ROUND('P&amp;L Class_ALL'!CI16-'P&amp;L Class_ALL'!CI39,5)</f>
        <v>1151.27</v>
      </c>
      <c r="CJ40" s="1"/>
      <c r="CK40" s="8">
        <f>ROUND('P&amp;L Class_ALL'!CK16-'P&amp;L Class_ALL'!CK39,5)</f>
        <v>2341.88</v>
      </c>
      <c r="CL40" s="1"/>
      <c r="CM40" s="8">
        <f>ROUND('P&amp;L Class_ALL'!CM16-'P&amp;L Class_ALL'!CM39,5)</f>
        <v>-742.9</v>
      </c>
      <c r="CN40" s="1"/>
      <c r="CO40" s="8">
        <f>ROUND(SUM('P&amp;L Class_ALL'!CI40:'P&amp;L Class_ALL'!CM40),5)</f>
        <v>2750.25</v>
      </c>
      <c r="CP40" s="1"/>
      <c r="CQ40" s="8">
        <f>ROUND('P&amp;L Class_ALL'!CQ16-'P&amp;L Class_ALL'!CQ39,5)</f>
        <v>16370.3</v>
      </c>
      <c r="CR40" s="1"/>
      <c r="CS40" s="8">
        <f>ROUND('P&amp;L Class_ALL'!CS16-'P&amp;L Class_ALL'!CS39,5)</f>
        <v>5700</v>
      </c>
      <c r="CT40" s="1"/>
      <c r="CU40" s="8">
        <f>ROUND('P&amp;L Class_ALL'!CU16-'P&amp;L Class_ALL'!CU39,5)</f>
        <v>8223.18</v>
      </c>
      <c r="CV40" s="1"/>
      <c r="CW40" s="8">
        <f>ROUND('P&amp;L Class_ALL'!CW16-'P&amp;L Class_ALL'!CW39,5)</f>
        <v>105</v>
      </c>
      <c r="CX40" s="1"/>
      <c r="CY40" s="8">
        <f>ROUND(SUM('P&amp;L Class_ALL'!CQ40:'P&amp;L Class_ALL'!CW40),5)</f>
        <v>30398.48</v>
      </c>
      <c r="CZ40" s="1"/>
      <c r="DA40" s="8">
        <f>ROUND('P&amp;L Class_ALL'!DA16-'P&amp;L Class_ALL'!DA39,5)</f>
        <v>2150</v>
      </c>
      <c r="DB40" s="1"/>
      <c r="DC40" s="8">
        <f>ROUND('P&amp;L Class_ALL'!DC16-'P&amp;L Class_ALL'!DC39,5)</f>
        <v>-58.25</v>
      </c>
      <c r="DD40" s="1"/>
      <c r="DE40" s="8">
        <f>ROUND('P&amp;L Class_ALL'!DE16-'P&amp;L Class_ALL'!DE39,5)</f>
        <v>-14704.72</v>
      </c>
      <c r="DF40" s="1"/>
      <c r="DG40" s="8">
        <f>ROUND('P&amp;L Class_ALL'!DG16-'P&amp;L Class_ALL'!DG39,5)</f>
        <v>17138.18</v>
      </c>
      <c r="DH40" s="1"/>
      <c r="DI40" s="8">
        <f>ROUND('P&amp;L Class_ALL'!DI16-'P&amp;L Class_ALL'!DI39,5)</f>
        <v>21663.64</v>
      </c>
      <c r="DJ40" s="1"/>
      <c r="DK40" s="8">
        <f>ROUND('P&amp;L Class_ALL'!DK16-'P&amp;L Class_ALL'!DK39,5)</f>
        <v>18825.45</v>
      </c>
      <c r="DL40" s="1"/>
      <c r="DM40" s="8">
        <f>ROUND('P&amp;L Class_ALL'!DM16-'P&amp;L Class_ALL'!DM39,5)</f>
        <v>18178.18</v>
      </c>
      <c r="DN40" s="1"/>
      <c r="DO40" s="8">
        <f>ROUND('P&amp;L Class_ALL'!DO16-'P&amp;L Class_ALL'!DO39,5)</f>
        <v>16658.14</v>
      </c>
      <c r="DP40" s="1"/>
      <c r="DQ40" s="8">
        <f>ROUND('P&amp;L Class_ALL'!DQ16-'P&amp;L Class_ALL'!DQ39,5)</f>
        <v>-50</v>
      </c>
      <c r="DR40" s="1"/>
      <c r="DS40" s="8">
        <f>ROUND(SUM('P&amp;L Class_ALL'!DG40:'P&amp;L Class_ALL'!DQ40),5)</f>
        <v>92413.59</v>
      </c>
      <c r="DT40" s="1"/>
      <c r="DU40" s="8">
        <f>ROUND('P&amp;L Class_ALL'!DU16-'P&amp;L Class_ALL'!DU39,5)</f>
        <v>-6201.28</v>
      </c>
      <c r="DV40" s="1"/>
      <c r="DW40" s="8">
        <f>ROUND('P&amp;L Class_ALL'!DW16-'P&amp;L Class_ALL'!DW39,5)</f>
        <v>-3509.94</v>
      </c>
      <c r="DX40" s="1"/>
      <c r="DY40" s="8">
        <f>ROUND(SUM('P&amp;L Class_ALL'!DU40:'P&amp;L Class_ALL'!DW40),5)</f>
        <v>-9711.2199999999993</v>
      </c>
      <c r="DZ40" s="1"/>
      <c r="EA40" s="8">
        <f>ROUND('P&amp;L Class_ALL'!EA16-'P&amp;L Class_ALL'!EA39,5)</f>
        <v>-15739.79</v>
      </c>
      <c r="EB40" s="1"/>
      <c r="EC40" s="8">
        <f>ROUND('P&amp;L Class_ALL'!EC16-'P&amp;L Class_ALL'!EC39,5)</f>
        <v>200</v>
      </c>
      <c r="ED40" s="1"/>
      <c r="EE40" s="8">
        <f>ROUND('P&amp;L Class_ALL'!EE16-'P&amp;L Class_ALL'!EE39,5)</f>
        <v>58409.75</v>
      </c>
      <c r="EF40" s="1"/>
      <c r="EG40" s="8">
        <f>ROUND('P&amp;L Class_ALL'!EG16-'P&amp;L Class_ALL'!EG39,5)</f>
        <v>41476.36</v>
      </c>
      <c r="EH40" s="1"/>
      <c r="EI40" s="8">
        <f>ROUND('P&amp;L Class_ALL'!EI16-'P&amp;L Class_ALL'!EI39,5)</f>
        <v>318.18</v>
      </c>
      <c r="EJ40" s="1"/>
      <c r="EK40" s="8">
        <f>ROUND('P&amp;L Class_ALL'!E40+SUM('P&amp;L Class_ALL'!R40:'P&amp;L Class_ALL'!X40)+SUM('P&amp;L Class_ALL'!AG40:'P&amp;L Class_ALL'!AY40)+SUM('P&amp;L Class_ALL'!BE40:'P&amp;L Class_ALL'!BG40)+'P&amp;L Class_ALL'!CG40+'P&amp;L Class_ALL'!CO40+SUM('P&amp;L Class_ALL'!CY40:'P&amp;L Class_ALL'!DE40)+'P&amp;L Class_ALL'!DS40+SUM('P&amp;L Class_ALL'!DY40:'P&amp;L Class_ALL'!EI40),5)</f>
        <v>159909.39000000001</v>
      </c>
    </row>
    <row r="41" spans="1:141" ht="15.75" thickTop="1" x14ac:dyDescent="0.25"/>
  </sheetData>
  <pageMargins left="0.7" right="0.7" top="0.75" bottom="0.75" header="0.25" footer="0.3"/>
  <pageSetup paperSize="9" orientation="landscape" horizontalDpi="4294967293" verticalDpi="0" r:id="rId1"/>
  <headerFooter>
    <oddHeader>&amp;L&amp;"Arial,Bold"&amp;8 12:55 PM
&amp;"Arial,Bold"&amp;8 03/11/14
&amp;"Arial,Bold"&amp;8 Cash Basis&amp;C&amp;"Arial,Bold"&amp;12 Monaro Farming Systems
&amp;"Arial,Bold"&amp;14 Profit &amp;&amp; Loss by Class
&amp;"Arial,Bold"&amp;10 All Transactions</oddHeader>
    <oddFooter>&amp;R&amp;"Arial,Bold"&amp;8 Page &amp;P of &amp;N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pane xSplit="2" ySplit="2" topLeftCell="C3" activePane="bottomRight" state="frozenSplit"/>
      <selection pane="topRight" activeCell="C1" sqref="C1"/>
      <selection pane="bottomLeft" activeCell="A3" sqref="A3"/>
      <selection pane="bottomRight" activeCell="G21" sqref="G21"/>
    </sheetView>
  </sheetViews>
  <sheetFormatPr defaultRowHeight="15" x14ac:dyDescent="0.25"/>
  <cols>
    <col min="1" max="1" width="3" style="12" customWidth="1"/>
    <col min="2" max="2" width="30.28515625" style="12" customWidth="1"/>
    <col min="3" max="3" width="8.7109375" style="13" bestFit="1" customWidth="1"/>
    <col min="4" max="4" width="2.28515625" style="13" customWidth="1"/>
    <col min="5" max="5" width="8.7109375" style="13" bestFit="1" customWidth="1"/>
  </cols>
  <sheetData>
    <row r="1" spans="1:5" ht="15.75" thickBot="1" x14ac:dyDescent="0.3">
      <c r="A1" s="1"/>
      <c r="B1" s="1"/>
      <c r="C1" s="15" t="s">
        <v>0</v>
      </c>
      <c r="D1" s="14"/>
      <c r="E1" s="16"/>
    </row>
    <row r="2" spans="1:5" s="11" customFormat="1" ht="16.5" thickTop="1" thickBot="1" x14ac:dyDescent="0.3">
      <c r="A2" s="9"/>
      <c r="B2" s="9"/>
      <c r="C2" s="18" t="s">
        <v>28</v>
      </c>
      <c r="D2" s="19"/>
      <c r="E2" s="18" t="s">
        <v>29</v>
      </c>
    </row>
    <row r="3" spans="1:5" ht="15.75" thickTop="1" x14ac:dyDescent="0.25">
      <c r="A3" s="1"/>
      <c r="B3" s="1" t="s">
        <v>4</v>
      </c>
      <c r="C3" s="2">
        <v>32296.25</v>
      </c>
      <c r="D3" s="17"/>
      <c r="E3" s="2"/>
    </row>
    <row r="4" spans="1:5" x14ac:dyDescent="0.25">
      <c r="A4" s="1"/>
      <c r="B4" s="1" t="s">
        <v>30</v>
      </c>
      <c r="C4" s="2">
        <v>0</v>
      </c>
      <c r="D4" s="17"/>
      <c r="E4" s="2"/>
    </row>
    <row r="5" spans="1:5" x14ac:dyDescent="0.25">
      <c r="A5" s="1"/>
      <c r="B5" s="1" t="s">
        <v>5</v>
      </c>
      <c r="C5" s="2">
        <v>40721.120000000003</v>
      </c>
      <c r="D5" s="17"/>
      <c r="E5" s="2"/>
    </row>
    <row r="6" spans="1:5" x14ac:dyDescent="0.25">
      <c r="A6" s="1"/>
      <c r="B6" s="1" t="s">
        <v>6</v>
      </c>
      <c r="C6" s="2">
        <v>12394.79</v>
      </c>
      <c r="D6" s="17"/>
      <c r="E6" s="2"/>
    </row>
    <row r="7" spans="1:5" x14ac:dyDescent="0.25">
      <c r="A7" s="1"/>
      <c r="B7" s="1" t="s">
        <v>7</v>
      </c>
      <c r="C7" s="2">
        <v>85664.62</v>
      </c>
      <c r="D7" s="17"/>
      <c r="E7" s="2"/>
    </row>
    <row r="8" spans="1:5" x14ac:dyDescent="0.25">
      <c r="A8" s="1"/>
      <c r="B8" s="1" t="s">
        <v>31</v>
      </c>
      <c r="C8" s="2">
        <v>0</v>
      </c>
      <c r="D8" s="17"/>
      <c r="E8" s="2"/>
    </row>
    <row r="9" spans="1:5" x14ac:dyDescent="0.25">
      <c r="A9" s="1"/>
      <c r="B9" s="1" t="s">
        <v>32</v>
      </c>
      <c r="C9" s="2">
        <v>0</v>
      </c>
      <c r="D9" s="17"/>
      <c r="E9" s="2"/>
    </row>
    <row r="10" spans="1:5" x14ac:dyDescent="0.25">
      <c r="A10" s="1"/>
      <c r="B10" s="1" t="s">
        <v>11</v>
      </c>
      <c r="C10" s="2">
        <v>1375.63</v>
      </c>
      <c r="D10" s="17"/>
      <c r="E10" s="2"/>
    </row>
    <row r="11" spans="1:5" x14ac:dyDescent="0.25">
      <c r="A11" s="1"/>
      <c r="B11" s="1" t="s">
        <v>12</v>
      </c>
      <c r="C11" s="2">
        <v>1554.55</v>
      </c>
      <c r="D11" s="17"/>
      <c r="E11" s="2"/>
    </row>
    <row r="12" spans="1:5" x14ac:dyDescent="0.25">
      <c r="A12" s="1"/>
      <c r="B12" s="1" t="s">
        <v>33</v>
      </c>
      <c r="C12" s="2">
        <v>0</v>
      </c>
      <c r="D12" s="17"/>
      <c r="E12" s="2"/>
    </row>
    <row r="13" spans="1:5" x14ac:dyDescent="0.25">
      <c r="A13" s="1"/>
      <c r="B13" s="1" t="s">
        <v>18</v>
      </c>
      <c r="C13" s="2"/>
      <c r="D13" s="17"/>
      <c r="E13" s="2">
        <v>1773.75</v>
      </c>
    </row>
    <row r="14" spans="1:5" x14ac:dyDescent="0.25">
      <c r="A14" s="1"/>
      <c r="B14" s="1" t="s">
        <v>24</v>
      </c>
      <c r="C14" s="2"/>
      <c r="D14" s="17"/>
      <c r="E14" s="2">
        <v>18366.7</v>
      </c>
    </row>
    <row r="15" spans="1:5" x14ac:dyDescent="0.25">
      <c r="A15" s="1"/>
      <c r="B15" s="1" t="s">
        <v>25</v>
      </c>
      <c r="C15" s="2"/>
      <c r="D15" s="17"/>
      <c r="E15" s="2">
        <v>148566.12</v>
      </c>
    </row>
    <row r="16" spans="1:5" x14ac:dyDescent="0.25">
      <c r="A16" s="1"/>
      <c r="B16" s="1" t="s">
        <v>34</v>
      </c>
      <c r="C16" s="2"/>
      <c r="D16" s="17"/>
      <c r="E16" s="2">
        <v>700</v>
      </c>
    </row>
    <row r="17" spans="1:5" x14ac:dyDescent="0.25">
      <c r="A17" s="1"/>
      <c r="B17" s="1" t="s">
        <v>35</v>
      </c>
      <c r="C17" s="2"/>
      <c r="D17" s="17"/>
      <c r="E17" s="2">
        <v>50310</v>
      </c>
    </row>
    <row r="18" spans="1:5" x14ac:dyDescent="0.25">
      <c r="A18" s="1"/>
      <c r="B18" s="1" t="s">
        <v>36</v>
      </c>
      <c r="C18" s="2"/>
      <c r="D18" s="17"/>
      <c r="E18" s="2">
        <v>1000</v>
      </c>
    </row>
    <row r="19" spans="1:5" x14ac:dyDescent="0.25">
      <c r="A19" s="1"/>
      <c r="B19" s="1" t="s">
        <v>37</v>
      </c>
      <c r="C19" s="2"/>
      <c r="D19" s="17"/>
      <c r="E19" s="2">
        <v>707.97</v>
      </c>
    </row>
    <row r="20" spans="1:5" x14ac:dyDescent="0.25">
      <c r="A20" s="1"/>
      <c r="B20" s="1" t="s">
        <v>38</v>
      </c>
      <c r="C20" s="2"/>
      <c r="D20" s="17"/>
      <c r="E20" s="2">
        <v>1281</v>
      </c>
    </row>
    <row r="21" spans="1:5" x14ac:dyDescent="0.25">
      <c r="A21" s="1"/>
      <c r="B21" s="1" t="s">
        <v>39</v>
      </c>
      <c r="C21" s="2">
        <v>693.5</v>
      </c>
      <c r="D21" s="17"/>
      <c r="E21" s="2"/>
    </row>
    <row r="22" spans="1:5" x14ac:dyDescent="0.25">
      <c r="A22" s="1"/>
      <c r="B22" s="1" t="s">
        <v>40</v>
      </c>
      <c r="C22" s="2">
        <v>2714.4</v>
      </c>
      <c r="D22" s="17"/>
      <c r="E22" s="2"/>
    </row>
    <row r="23" spans="1:5" x14ac:dyDescent="0.25">
      <c r="A23" s="1"/>
      <c r="B23" s="1" t="s">
        <v>41</v>
      </c>
      <c r="C23" s="2">
        <v>1000</v>
      </c>
      <c r="D23" s="17"/>
      <c r="E23" s="2"/>
    </row>
    <row r="24" spans="1:5" x14ac:dyDescent="0.25">
      <c r="A24" s="1"/>
      <c r="B24" s="1" t="s">
        <v>42</v>
      </c>
      <c r="C24" s="2">
        <v>15262.74</v>
      </c>
      <c r="D24" s="17"/>
      <c r="E24" s="2"/>
    </row>
    <row r="25" spans="1:5" x14ac:dyDescent="0.25">
      <c r="A25" s="1"/>
      <c r="B25" s="1" t="s">
        <v>43</v>
      </c>
      <c r="C25" s="2">
        <v>1256.33</v>
      </c>
      <c r="D25" s="17"/>
      <c r="E25" s="2"/>
    </row>
    <row r="26" spans="1:5" x14ac:dyDescent="0.25">
      <c r="A26" s="1"/>
      <c r="B26" s="1" t="s">
        <v>44</v>
      </c>
      <c r="C26" s="2">
        <v>290.92</v>
      </c>
      <c r="D26" s="17"/>
      <c r="E26" s="2"/>
    </row>
    <row r="27" spans="1:5" x14ac:dyDescent="0.25">
      <c r="A27" s="1"/>
      <c r="B27" s="1" t="s">
        <v>45</v>
      </c>
      <c r="C27" s="2">
        <v>282.14</v>
      </c>
      <c r="D27" s="17"/>
      <c r="E27" s="2"/>
    </row>
    <row r="28" spans="1:5" x14ac:dyDescent="0.25">
      <c r="A28" s="1"/>
      <c r="B28" s="1" t="s">
        <v>46</v>
      </c>
      <c r="C28" s="2">
        <v>156.04</v>
      </c>
      <c r="D28" s="17"/>
      <c r="E28" s="2"/>
    </row>
    <row r="29" spans="1:5" x14ac:dyDescent="0.25">
      <c r="A29" s="1"/>
      <c r="B29" s="1" t="s">
        <v>47</v>
      </c>
      <c r="C29" s="2">
        <v>65.180000000000007</v>
      </c>
      <c r="D29" s="17"/>
      <c r="E29" s="2"/>
    </row>
    <row r="30" spans="1:5" x14ac:dyDescent="0.25">
      <c r="A30" s="1"/>
      <c r="B30" s="1" t="s">
        <v>48</v>
      </c>
      <c r="C30" s="2">
        <v>1452</v>
      </c>
      <c r="D30" s="17"/>
      <c r="E30" s="2"/>
    </row>
    <row r="31" spans="1:5" x14ac:dyDescent="0.25">
      <c r="A31" s="1"/>
      <c r="B31" s="1" t="s">
        <v>49</v>
      </c>
      <c r="C31" s="2">
        <v>3897.33</v>
      </c>
      <c r="D31" s="17"/>
      <c r="E31" s="2"/>
    </row>
    <row r="32" spans="1:5" x14ac:dyDescent="0.25">
      <c r="A32" s="1"/>
      <c r="B32" s="1" t="s">
        <v>50</v>
      </c>
      <c r="C32" s="2">
        <v>19716.05</v>
      </c>
      <c r="D32" s="17"/>
      <c r="E32" s="2"/>
    </row>
    <row r="33" spans="1:5" ht="15.75" thickBot="1" x14ac:dyDescent="0.3">
      <c r="A33" s="1"/>
      <c r="B33" s="1" t="s">
        <v>51</v>
      </c>
      <c r="C33" s="3">
        <v>1911.95</v>
      </c>
      <c r="D33" s="17"/>
      <c r="E33" s="3"/>
    </row>
    <row r="34" spans="1:5" s="7" customFormat="1" ht="15.95" customHeight="1" thickBot="1" x14ac:dyDescent="0.25">
      <c r="A34" s="1" t="s">
        <v>52</v>
      </c>
      <c r="B34" s="1"/>
      <c r="C34" s="8">
        <f>ROUND(SUM('Trial Balance_FY'!C3:'Trial Balance_FY'!C33),5)</f>
        <v>222705.54</v>
      </c>
      <c r="D34" s="1"/>
      <c r="E34" s="8">
        <f>ROUND(SUM('Trial Balance_FY'!E3:'Trial Balance_FY'!E33),5)</f>
        <v>222705.54</v>
      </c>
    </row>
    <row r="35" spans="1:5" ht="15.75" thickTop="1" x14ac:dyDescent="0.25"/>
  </sheetData>
  <pageMargins left="0.7" right="0.7" top="0.75" bottom="0.75" header="0.25" footer="0.3"/>
  <pageSetup paperSize="9" orientation="portrait" horizontalDpi="4294967293" verticalDpi="0" r:id="rId1"/>
  <headerFooter>
    <oddHeader>&amp;L&amp;"Arial,Bold"&amp;8 12:50 PM
&amp;"Arial,Bold"&amp;8 03/11/14
&amp;"Arial,Bold"&amp;8 Cash Basis&amp;C&amp;"Arial,Bold"&amp;12 Monaro Farming Systems
&amp;"Arial,Bold"&amp;14 Trial Balance
&amp;"Arial,Bold"&amp;10 As of November 3, 2014</oddHeader>
    <oddFooter>&amp;R&amp;"Arial,Bold"&amp;8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pane xSplit="4" ySplit="1" topLeftCell="E2" activePane="bottomRight" state="frozenSplit"/>
      <selection pane="topRight" activeCell="E1" sqref="E1"/>
      <selection pane="bottomLeft" activeCell="A2" sqref="A2"/>
      <selection pane="bottomRight" activeCell="E9" sqref="E9"/>
    </sheetView>
  </sheetViews>
  <sheetFormatPr defaultRowHeight="15" x14ac:dyDescent="0.25"/>
  <cols>
    <col min="1" max="3" width="3" style="12" customWidth="1"/>
    <col min="4" max="4" width="25.7109375" style="12" customWidth="1"/>
    <col min="5" max="5" width="13.5703125" style="13" customWidth="1"/>
  </cols>
  <sheetData>
    <row r="1" spans="1:5" s="11" customFormat="1" ht="15.75" thickBot="1" x14ac:dyDescent="0.3">
      <c r="A1" s="9"/>
      <c r="B1" s="9"/>
      <c r="C1" s="9"/>
      <c r="D1" s="9"/>
      <c r="E1" s="10" t="s">
        <v>0</v>
      </c>
    </row>
    <row r="2" spans="1:5" ht="15.75" thickTop="1" x14ac:dyDescent="0.25">
      <c r="A2" s="1" t="s">
        <v>1</v>
      </c>
      <c r="B2" s="1"/>
      <c r="C2" s="1"/>
      <c r="D2" s="1"/>
      <c r="E2" s="2"/>
    </row>
    <row r="3" spans="1:5" x14ac:dyDescent="0.25">
      <c r="A3" s="1"/>
      <c r="B3" s="1" t="s">
        <v>2</v>
      </c>
      <c r="C3" s="1"/>
      <c r="D3" s="1"/>
      <c r="E3" s="2"/>
    </row>
    <row r="4" spans="1:5" x14ac:dyDescent="0.25">
      <c r="A4" s="1"/>
      <c r="B4" s="1"/>
      <c r="C4" s="1" t="s">
        <v>3</v>
      </c>
      <c r="D4" s="1"/>
      <c r="E4" s="2"/>
    </row>
    <row r="5" spans="1:5" x14ac:dyDescent="0.25">
      <c r="A5" s="1"/>
      <c r="B5" s="1"/>
      <c r="C5" s="1"/>
      <c r="D5" s="1" t="s">
        <v>4</v>
      </c>
      <c r="E5" s="2">
        <v>32296.25</v>
      </c>
    </row>
    <row r="6" spans="1:5" x14ac:dyDescent="0.25">
      <c r="A6" s="1"/>
      <c r="B6" s="1"/>
      <c r="C6" s="1"/>
      <c r="D6" s="1" t="s">
        <v>5</v>
      </c>
      <c r="E6" s="2">
        <v>40721.120000000003</v>
      </c>
    </row>
    <row r="7" spans="1:5" x14ac:dyDescent="0.25">
      <c r="A7" s="1"/>
      <c r="B7" s="1"/>
      <c r="C7" s="1"/>
      <c r="D7" s="1" t="s">
        <v>6</v>
      </c>
      <c r="E7" s="2">
        <v>12394.79</v>
      </c>
    </row>
    <row r="8" spans="1:5" ht="15.75" thickBot="1" x14ac:dyDescent="0.3">
      <c r="A8" s="1"/>
      <c r="B8" s="1"/>
      <c r="C8" s="1"/>
      <c r="D8" s="1" t="s">
        <v>7</v>
      </c>
      <c r="E8" s="3">
        <v>85664.62</v>
      </c>
    </row>
    <row r="9" spans="1:5" ht="15.75" thickBot="1" x14ac:dyDescent="0.3">
      <c r="A9" s="1"/>
      <c r="B9" s="1"/>
      <c r="C9" s="1" t="s">
        <v>8</v>
      </c>
      <c r="D9" s="1"/>
      <c r="E9" s="4">
        <f>ROUND(SUM('Balance Sheet_FY'!E4:'Balance Sheet_FY'!E8),5)</f>
        <v>171076.78</v>
      </c>
    </row>
    <row r="10" spans="1:5" ht="30" customHeight="1" x14ac:dyDescent="0.25">
      <c r="A10" s="1"/>
      <c r="B10" s="1" t="s">
        <v>9</v>
      </c>
      <c r="C10" s="1"/>
      <c r="D10" s="1"/>
      <c r="E10" s="2">
        <f>ROUND('Balance Sheet_FY'!E3+'Balance Sheet_FY'!E9,5)</f>
        <v>171076.78</v>
      </c>
    </row>
    <row r="11" spans="1:5" ht="30" customHeight="1" x14ac:dyDescent="0.25">
      <c r="A11" s="1"/>
      <c r="B11" s="1" t="s">
        <v>10</v>
      </c>
      <c r="C11" s="1"/>
      <c r="D11" s="1"/>
      <c r="E11" s="2"/>
    </row>
    <row r="12" spans="1:5" x14ac:dyDescent="0.25">
      <c r="A12" s="1"/>
      <c r="B12" s="1"/>
      <c r="C12" s="1" t="s">
        <v>11</v>
      </c>
      <c r="D12" s="1"/>
      <c r="E12" s="2">
        <v>1375.63</v>
      </c>
    </row>
    <row r="13" spans="1:5" ht="15.75" thickBot="1" x14ac:dyDescent="0.3">
      <c r="A13" s="1"/>
      <c r="B13" s="1"/>
      <c r="C13" s="1" t="s">
        <v>12</v>
      </c>
      <c r="D13" s="1"/>
      <c r="E13" s="3">
        <v>1554.55</v>
      </c>
    </row>
    <row r="14" spans="1:5" ht="15.75" thickBot="1" x14ac:dyDescent="0.3">
      <c r="A14" s="1"/>
      <c r="B14" s="1" t="s">
        <v>13</v>
      </c>
      <c r="C14" s="1"/>
      <c r="D14" s="1"/>
      <c r="E14" s="5">
        <f>ROUND(SUM('Balance Sheet_FY'!E11:'Balance Sheet_FY'!E13),5)</f>
        <v>2930.18</v>
      </c>
    </row>
    <row r="15" spans="1:5" s="7" customFormat="1" ht="30" customHeight="1" thickBot="1" x14ac:dyDescent="0.25">
      <c r="A15" s="1" t="s">
        <v>14</v>
      </c>
      <c r="B15" s="1"/>
      <c r="C15" s="1"/>
      <c r="D15" s="1"/>
      <c r="E15" s="6">
        <f>ROUND('Balance Sheet_FY'!E2+'Balance Sheet_FY'!E10+'Balance Sheet_FY'!E14,5)</f>
        <v>174006.96</v>
      </c>
    </row>
    <row r="16" spans="1:5" ht="30" customHeight="1" x14ac:dyDescent="0.25">
      <c r="A16" s="1" t="s">
        <v>15</v>
      </c>
      <c r="B16" s="1"/>
      <c r="C16" s="1"/>
      <c r="D16" s="1"/>
      <c r="E16" s="2"/>
    </row>
    <row r="17" spans="1:5" x14ac:dyDescent="0.25">
      <c r="A17" s="1"/>
      <c r="B17" s="1" t="s">
        <v>16</v>
      </c>
      <c r="C17" s="1"/>
      <c r="D17" s="1"/>
      <c r="E17" s="2"/>
    </row>
    <row r="18" spans="1:5" x14ac:dyDescent="0.25">
      <c r="A18" s="1"/>
      <c r="B18" s="1"/>
      <c r="C18" s="1" t="s">
        <v>17</v>
      </c>
      <c r="D18" s="1"/>
      <c r="E18" s="2"/>
    </row>
    <row r="19" spans="1:5" ht="15.75" thickBot="1" x14ac:dyDescent="0.3">
      <c r="A19" s="1"/>
      <c r="B19" s="1"/>
      <c r="C19" s="1"/>
      <c r="D19" s="1" t="s">
        <v>18</v>
      </c>
      <c r="E19" s="3">
        <v>1773.75</v>
      </c>
    </row>
    <row r="20" spans="1:5" ht="15.75" thickBot="1" x14ac:dyDescent="0.3">
      <c r="A20" s="1"/>
      <c r="B20" s="1"/>
      <c r="C20" s="1" t="s">
        <v>19</v>
      </c>
      <c r="D20" s="1"/>
      <c r="E20" s="5">
        <f>ROUND(SUM('Balance Sheet_FY'!E18:'Balance Sheet_FY'!E19),5)</f>
        <v>1773.75</v>
      </c>
    </row>
    <row r="21" spans="1:5" ht="30" customHeight="1" thickBot="1" x14ac:dyDescent="0.3">
      <c r="A21" s="1"/>
      <c r="B21" s="1" t="s">
        <v>20</v>
      </c>
      <c r="C21" s="1"/>
      <c r="D21" s="1"/>
      <c r="E21" s="5">
        <f>ROUND('Balance Sheet_FY'!E17+'Balance Sheet_FY'!E20,5)</f>
        <v>1773.75</v>
      </c>
    </row>
    <row r="22" spans="1:5" s="7" customFormat="1" ht="30" customHeight="1" thickBot="1" x14ac:dyDescent="0.25">
      <c r="A22" s="1" t="s">
        <v>21</v>
      </c>
      <c r="B22" s="1"/>
      <c r="C22" s="1"/>
      <c r="D22" s="1"/>
      <c r="E22" s="5">
        <f>ROUND('Balance Sheet_FY'!E16+'Balance Sheet_FY'!E21,5)</f>
        <v>1773.75</v>
      </c>
    </row>
    <row r="23" spans="1:5" s="7" customFormat="1" ht="30" customHeight="1" thickBot="1" x14ac:dyDescent="0.25">
      <c r="A23" s="1" t="s">
        <v>22</v>
      </c>
      <c r="B23" s="1"/>
      <c r="C23" s="1"/>
      <c r="D23" s="1"/>
      <c r="E23" s="8">
        <f>ROUND('Balance Sheet_FY'!E15-'Balance Sheet_FY'!E22,5)</f>
        <v>172233.21</v>
      </c>
    </row>
    <row r="24" spans="1:5" ht="31.5" customHeight="1" thickTop="1" x14ac:dyDescent="0.25">
      <c r="A24" s="1" t="s">
        <v>23</v>
      </c>
      <c r="B24" s="1"/>
      <c r="C24" s="1"/>
      <c r="D24" s="1"/>
      <c r="E24" s="2"/>
    </row>
    <row r="25" spans="1:5" x14ac:dyDescent="0.25">
      <c r="A25" s="1"/>
      <c r="B25" s="1" t="s">
        <v>24</v>
      </c>
      <c r="C25" s="1"/>
      <c r="D25" s="1"/>
      <c r="E25" s="2">
        <v>18366.7</v>
      </c>
    </row>
    <row r="26" spans="1:5" x14ac:dyDescent="0.25">
      <c r="A26" s="1"/>
      <c r="B26" s="1" t="s">
        <v>25</v>
      </c>
      <c r="C26" s="1"/>
      <c r="D26" s="1"/>
      <c r="E26" s="2">
        <v>148566.12</v>
      </c>
    </row>
    <row r="27" spans="1:5" ht="15.75" thickBot="1" x14ac:dyDescent="0.3">
      <c r="A27" s="1"/>
      <c r="B27" s="1"/>
      <c r="C27" s="1" t="s">
        <v>26</v>
      </c>
      <c r="D27" s="1"/>
      <c r="E27" s="3">
        <v>5300.39</v>
      </c>
    </row>
    <row r="28" spans="1:5" s="7" customFormat="1" ht="15.95" customHeight="1" thickBot="1" x14ac:dyDescent="0.25">
      <c r="A28" s="1" t="s">
        <v>27</v>
      </c>
      <c r="B28" s="1"/>
      <c r="C28" s="1"/>
      <c r="D28" s="1"/>
      <c r="E28" s="8">
        <f>ROUND(SUM('Balance Sheet_FY'!E24:'Balance Sheet_FY'!E27),5)</f>
        <v>172233.21</v>
      </c>
    </row>
    <row r="29" spans="1:5" ht="15.75" thickTop="1" x14ac:dyDescent="0.25"/>
  </sheetData>
  <pageMargins left="0.7" right="0.7" top="0.75" bottom="0.75" header="0.25" footer="0.3"/>
  <pageSetup paperSize="9" orientation="landscape" horizontalDpi="4294967293" verticalDpi="0" r:id="rId1"/>
  <headerFooter>
    <oddHeader>&amp;L&amp;"Arial,Bold"&amp;8 12:48 PM
&amp;"Arial,Bold"&amp;8 03/11/14
&amp;"Arial,Bold"&amp;8 Cash Basis&amp;C&amp;"Arial,Bold"&amp;12 Monaro Farming Systems
&amp;"Arial,Bold"&amp;14 Balance Sheet
&amp;"Arial,Bold"&amp;10 As of November 3, 2014</oddHeader>
    <oddFooter>&amp;R&amp;"Arial,Bold"&amp;8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workbookViewId="0">
      <selection activeCell="F20" sqref="F20"/>
    </sheetView>
  </sheetViews>
  <sheetFormatPr defaultRowHeight="15" x14ac:dyDescent="0.25"/>
  <cols>
    <col min="1" max="3" width="3" style="21" customWidth="1"/>
    <col min="4" max="4" width="45.28515625" style="21" customWidth="1"/>
    <col min="5" max="5" width="21.28515625" style="24" customWidth="1"/>
    <col min="6" max="6" width="2.28515625" style="24" customWidth="1"/>
    <col min="7" max="7" width="13" style="24" customWidth="1"/>
    <col min="8" max="8" width="2.28515625" style="24" customWidth="1"/>
    <col min="9" max="9" width="12.5703125" style="23" customWidth="1"/>
    <col min="10" max="10" width="11.42578125" style="23" customWidth="1"/>
    <col min="11" max="11" width="13" style="23" customWidth="1"/>
    <col min="12" max="256" width="9.140625" style="23"/>
    <col min="257" max="259" width="3" style="23" customWidth="1"/>
    <col min="260" max="260" width="45.28515625" style="23" customWidth="1"/>
    <col min="261" max="261" width="12.5703125" style="23" customWidth="1"/>
    <col min="262" max="262" width="2.28515625" style="23" customWidth="1"/>
    <col min="263" max="263" width="13" style="23" customWidth="1"/>
    <col min="264" max="264" width="2.28515625" style="23" customWidth="1"/>
    <col min="265" max="265" width="12.5703125" style="23" customWidth="1"/>
    <col min="266" max="266" width="11.42578125" style="23" customWidth="1"/>
    <col min="267" max="267" width="13" style="23" customWidth="1"/>
    <col min="268" max="512" width="9.140625" style="23"/>
    <col min="513" max="515" width="3" style="23" customWidth="1"/>
    <col min="516" max="516" width="45.28515625" style="23" customWidth="1"/>
    <col min="517" max="517" width="12.5703125" style="23" customWidth="1"/>
    <col min="518" max="518" width="2.28515625" style="23" customWidth="1"/>
    <col min="519" max="519" width="13" style="23" customWidth="1"/>
    <col min="520" max="520" width="2.28515625" style="23" customWidth="1"/>
    <col min="521" max="521" width="12.5703125" style="23" customWidth="1"/>
    <col min="522" max="522" width="11.42578125" style="23" customWidth="1"/>
    <col min="523" max="523" width="13" style="23" customWidth="1"/>
    <col min="524" max="768" width="9.140625" style="23"/>
    <col min="769" max="771" width="3" style="23" customWidth="1"/>
    <col min="772" max="772" width="45.28515625" style="23" customWidth="1"/>
    <col min="773" max="773" width="12.5703125" style="23" customWidth="1"/>
    <col min="774" max="774" width="2.28515625" style="23" customWidth="1"/>
    <col min="775" max="775" width="13" style="23" customWidth="1"/>
    <col min="776" max="776" width="2.28515625" style="23" customWidth="1"/>
    <col min="777" max="777" width="12.5703125" style="23" customWidth="1"/>
    <col min="778" max="778" width="11.42578125" style="23" customWidth="1"/>
    <col min="779" max="779" width="13" style="23" customWidth="1"/>
    <col min="780" max="1024" width="9.140625" style="23"/>
    <col min="1025" max="1027" width="3" style="23" customWidth="1"/>
    <col min="1028" max="1028" width="45.28515625" style="23" customWidth="1"/>
    <col min="1029" max="1029" width="12.5703125" style="23" customWidth="1"/>
    <col min="1030" max="1030" width="2.28515625" style="23" customWidth="1"/>
    <col min="1031" max="1031" width="13" style="23" customWidth="1"/>
    <col min="1032" max="1032" width="2.28515625" style="23" customWidth="1"/>
    <col min="1033" max="1033" width="12.5703125" style="23" customWidth="1"/>
    <col min="1034" max="1034" width="11.42578125" style="23" customWidth="1"/>
    <col min="1035" max="1035" width="13" style="23" customWidth="1"/>
    <col min="1036" max="1280" width="9.140625" style="23"/>
    <col min="1281" max="1283" width="3" style="23" customWidth="1"/>
    <col min="1284" max="1284" width="45.28515625" style="23" customWidth="1"/>
    <col min="1285" max="1285" width="12.5703125" style="23" customWidth="1"/>
    <col min="1286" max="1286" width="2.28515625" style="23" customWidth="1"/>
    <col min="1287" max="1287" width="13" style="23" customWidth="1"/>
    <col min="1288" max="1288" width="2.28515625" style="23" customWidth="1"/>
    <col min="1289" max="1289" width="12.5703125" style="23" customWidth="1"/>
    <col min="1290" max="1290" width="11.42578125" style="23" customWidth="1"/>
    <col min="1291" max="1291" width="13" style="23" customWidth="1"/>
    <col min="1292" max="1536" width="9.140625" style="23"/>
    <col min="1537" max="1539" width="3" style="23" customWidth="1"/>
    <col min="1540" max="1540" width="45.28515625" style="23" customWidth="1"/>
    <col min="1541" max="1541" width="12.5703125" style="23" customWidth="1"/>
    <col min="1542" max="1542" width="2.28515625" style="23" customWidth="1"/>
    <col min="1543" max="1543" width="13" style="23" customWidth="1"/>
    <col min="1544" max="1544" width="2.28515625" style="23" customWidth="1"/>
    <col min="1545" max="1545" width="12.5703125" style="23" customWidth="1"/>
    <col min="1546" max="1546" width="11.42578125" style="23" customWidth="1"/>
    <col min="1547" max="1547" width="13" style="23" customWidth="1"/>
    <col min="1548" max="1792" width="9.140625" style="23"/>
    <col min="1793" max="1795" width="3" style="23" customWidth="1"/>
    <col min="1796" max="1796" width="45.28515625" style="23" customWidth="1"/>
    <col min="1797" max="1797" width="12.5703125" style="23" customWidth="1"/>
    <col min="1798" max="1798" width="2.28515625" style="23" customWidth="1"/>
    <col min="1799" max="1799" width="13" style="23" customWidth="1"/>
    <col min="1800" max="1800" width="2.28515625" style="23" customWidth="1"/>
    <col min="1801" max="1801" width="12.5703125" style="23" customWidth="1"/>
    <col min="1802" max="1802" width="11.42578125" style="23" customWidth="1"/>
    <col min="1803" max="1803" width="13" style="23" customWidth="1"/>
    <col min="1804" max="2048" width="9.140625" style="23"/>
    <col min="2049" max="2051" width="3" style="23" customWidth="1"/>
    <col min="2052" max="2052" width="45.28515625" style="23" customWidth="1"/>
    <col min="2053" max="2053" width="12.5703125" style="23" customWidth="1"/>
    <col min="2054" max="2054" width="2.28515625" style="23" customWidth="1"/>
    <col min="2055" max="2055" width="13" style="23" customWidth="1"/>
    <col min="2056" max="2056" width="2.28515625" style="23" customWidth="1"/>
    <col min="2057" max="2057" width="12.5703125" style="23" customWidth="1"/>
    <col min="2058" max="2058" width="11.42578125" style="23" customWidth="1"/>
    <col min="2059" max="2059" width="13" style="23" customWidth="1"/>
    <col min="2060" max="2304" width="9.140625" style="23"/>
    <col min="2305" max="2307" width="3" style="23" customWidth="1"/>
    <col min="2308" max="2308" width="45.28515625" style="23" customWidth="1"/>
    <col min="2309" max="2309" width="12.5703125" style="23" customWidth="1"/>
    <col min="2310" max="2310" width="2.28515625" style="23" customWidth="1"/>
    <col min="2311" max="2311" width="13" style="23" customWidth="1"/>
    <col min="2312" max="2312" width="2.28515625" style="23" customWidth="1"/>
    <col min="2313" max="2313" width="12.5703125" style="23" customWidth="1"/>
    <col min="2314" max="2314" width="11.42578125" style="23" customWidth="1"/>
    <col min="2315" max="2315" width="13" style="23" customWidth="1"/>
    <col min="2316" max="2560" width="9.140625" style="23"/>
    <col min="2561" max="2563" width="3" style="23" customWidth="1"/>
    <col min="2564" max="2564" width="45.28515625" style="23" customWidth="1"/>
    <col min="2565" max="2565" width="12.5703125" style="23" customWidth="1"/>
    <col min="2566" max="2566" width="2.28515625" style="23" customWidth="1"/>
    <col min="2567" max="2567" width="13" style="23" customWidth="1"/>
    <col min="2568" max="2568" width="2.28515625" style="23" customWidth="1"/>
    <col min="2569" max="2569" width="12.5703125" style="23" customWidth="1"/>
    <col min="2570" max="2570" width="11.42578125" style="23" customWidth="1"/>
    <col min="2571" max="2571" width="13" style="23" customWidth="1"/>
    <col min="2572" max="2816" width="9.140625" style="23"/>
    <col min="2817" max="2819" width="3" style="23" customWidth="1"/>
    <col min="2820" max="2820" width="45.28515625" style="23" customWidth="1"/>
    <col min="2821" max="2821" width="12.5703125" style="23" customWidth="1"/>
    <col min="2822" max="2822" width="2.28515625" style="23" customWidth="1"/>
    <col min="2823" max="2823" width="13" style="23" customWidth="1"/>
    <col min="2824" max="2824" width="2.28515625" style="23" customWidth="1"/>
    <col min="2825" max="2825" width="12.5703125" style="23" customWidth="1"/>
    <col min="2826" max="2826" width="11.42578125" style="23" customWidth="1"/>
    <col min="2827" max="2827" width="13" style="23" customWidth="1"/>
    <col min="2828" max="3072" width="9.140625" style="23"/>
    <col min="3073" max="3075" width="3" style="23" customWidth="1"/>
    <col min="3076" max="3076" width="45.28515625" style="23" customWidth="1"/>
    <col min="3077" max="3077" width="12.5703125" style="23" customWidth="1"/>
    <col min="3078" max="3078" width="2.28515625" style="23" customWidth="1"/>
    <col min="3079" max="3079" width="13" style="23" customWidth="1"/>
    <col min="3080" max="3080" width="2.28515625" style="23" customWidth="1"/>
    <col min="3081" max="3081" width="12.5703125" style="23" customWidth="1"/>
    <col min="3082" max="3082" width="11.42578125" style="23" customWidth="1"/>
    <col min="3083" max="3083" width="13" style="23" customWidth="1"/>
    <col min="3084" max="3328" width="9.140625" style="23"/>
    <col min="3329" max="3331" width="3" style="23" customWidth="1"/>
    <col min="3332" max="3332" width="45.28515625" style="23" customWidth="1"/>
    <col min="3333" max="3333" width="12.5703125" style="23" customWidth="1"/>
    <col min="3334" max="3334" width="2.28515625" style="23" customWidth="1"/>
    <col min="3335" max="3335" width="13" style="23" customWidth="1"/>
    <col min="3336" max="3336" width="2.28515625" style="23" customWidth="1"/>
    <col min="3337" max="3337" width="12.5703125" style="23" customWidth="1"/>
    <col min="3338" max="3338" width="11.42578125" style="23" customWidth="1"/>
    <col min="3339" max="3339" width="13" style="23" customWidth="1"/>
    <col min="3340" max="3584" width="9.140625" style="23"/>
    <col min="3585" max="3587" width="3" style="23" customWidth="1"/>
    <col min="3588" max="3588" width="45.28515625" style="23" customWidth="1"/>
    <col min="3589" max="3589" width="12.5703125" style="23" customWidth="1"/>
    <col min="3590" max="3590" width="2.28515625" style="23" customWidth="1"/>
    <col min="3591" max="3591" width="13" style="23" customWidth="1"/>
    <col min="3592" max="3592" width="2.28515625" style="23" customWidth="1"/>
    <col min="3593" max="3593" width="12.5703125" style="23" customWidth="1"/>
    <col min="3594" max="3594" width="11.42578125" style="23" customWidth="1"/>
    <col min="3595" max="3595" width="13" style="23" customWidth="1"/>
    <col min="3596" max="3840" width="9.140625" style="23"/>
    <col min="3841" max="3843" width="3" style="23" customWidth="1"/>
    <col min="3844" max="3844" width="45.28515625" style="23" customWidth="1"/>
    <col min="3845" max="3845" width="12.5703125" style="23" customWidth="1"/>
    <col min="3846" max="3846" width="2.28515625" style="23" customWidth="1"/>
    <col min="3847" max="3847" width="13" style="23" customWidth="1"/>
    <col min="3848" max="3848" width="2.28515625" style="23" customWidth="1"/>
    <col min="3849" max="3849" width="12.5703125" style="23" customWidth="1"/>
    <col min="3850" max="3850" width="11.42578125" style="23" customWidth="1"/>
    <col min="3851" max="3851" width="13" style="23" customWidth="1"/>
    <col min="3852" max="4096" width="9.140625" style="23"/>
    <col min="4097" max="4099" width="3" style="23" customWidth="1"/>
    <col min="4100" max="4100" width="45.28515625" style="23" customWidth="1"/>
    <col min="4101" max="4101" width="12.5703125" style="23" customWidth="1"/>
    <col min="4102" max="4102" width="2.28515625" style="23" customWidth="1"/>
    <col min="4103" max="4103" width="13" style="23" customWidth="1"/>
    <col min="4104" max="4104" width="2.28515625" style="23" customWidth="1"/>
    <col min="4105" max="4105" width="12.5703125" style="23" customWidth="1"/>
    <col min="4106" max="4106" width="11.42578125" style="23" customWidth="1"/>
    <col min="4107" max="4107" width="13" style="23" customWidth="1"/>
    <col min="4108" max="4352" width="9.140625" style="23"/>
    <col min="4353" max="4355" width="3" style="23" customWidth="1"/>
    <col min="4356" max="4356" width="45.28515625" style="23" customWidth="1"/>
    <col min="4357" max="4357" width="12.5703125" style="23" customWidth="1"/>
    <col min="4358" max="4358" width="2.28515625" style="23" customWidth="1"/>
    <col min="4359" max="4359" width="13" style="23" customWidth="1"/>
    <col min="4360" max="4360" width="2.28515625" style="23" customWidth="1"/>
    <col min="4361" max="4361" width="12.5703125" style="23" customWidth="1"/>
    <col min="4362" max="4362" width="11.42578125" style="23" customWidth="1"/>
    <col min="4363" max="4363" width="13" style="23" customWidth="1"/>
    <col min="4364" max="4608" width="9.140625" style="23"/>
    <col min="4609" max="4611" width="3" style="23" customWidth="1"/>
    <col min="4612" max="4612" width="45.28515625" style="23" customWidth="1"/>
    <col min="4613" max="4613" width="12.5703125" style="23" customWidth="1"/>
    <col min="4614" max="4614" width="2.28515625" style="23" customWidth="1"/>
    <col min="4615" max="4615" width="13" style="23" customWidth="1"/>
    <col min="4616" max="4616" width="2.28515625" style="23" customWidth="1"/>
    <col min="4617" max="4617" width="12.5703125" style="23" customWidth="1"/>
    <col min="4618" max="4618" width="11.42578125" style="23" customWidth="1"/>
    <col min="4619" max="4619" width="13" style="23" customWidth="1"/>
    <col min="4620" max="4864" width="9.140625" style="23"/>
    <col min="4865" max="4867" width="3" style="23" customWidth="1"/>
    <col min="4868" max="4868" width="45.28515625" style="23" customWidth="1"/>
    <col min="4869" max="4869" width="12.5703125" style="23" customWidth="1"/>
    <col min="4870" max="4870" width="2.28515625" style="23" customWidth="1"/>
    <col min="4871" max="4871" width="13" style="23" customWidth="1"/>
    <col min="4872" max="4872" width="2.28515625" style="23" customWidth="1"/>
    <col min="4873" max="4873" width="12.5703125" style="23" customWidth="1"/>
    <col min="4874" max="4874" width="11.42578125" style="23" customWidth="1"/>
    <col min="4875" max="4875" width="13" style="23" customWidth="1"/>
    <col min="4876" max="5120" width="9.140625" style="23"/>
    <col min="5121" max="5123" width="3" style="23" customWidth="1"/>
    <col min="5124" max="5124" width="45.28515625" style="23" customWidth="1"/>
    <col min="5125" max="5125" width="12.5703125" style="23" customWidth="1"/>
    <col min="5126" max="5126" width="2.28515625" style="23" customWidth="1"/>
    <col min="5127" max="5127" width="13" style="23" customWidth="1"/>
    <col min="5128" max="5128" width="2.28515625" style="23" customWidth="1"/>
    <col min="5129" max="5129" width="12.5703125" style="23" customWidth="1"/>
    <col min="5130" max="5130" width="11.42578125" style="23" customWidth="1"/>
    <col min="5131" max="5131" width="13" style="23" customWidth="1"/>
    <col min="5132" max="5376" width="9.140625" style="23"/>
    <col min="5377" max="5379" width="3" style="23" customWidth="1"/>
    <col min="5380" max="5380" width="45.28515625" style="23" customWidth="1"/>
    <col min="5381" max="5381" width="12.5703125" style="23" customWidth="1"/>
    <col min="5382" max="5382" width="2.28515625" style="23" customWidth="1"/>
    <col min="5383" max="5383" width="13" style="23" customWidth="1"/>
    <col min="5384" max="5384" width="2.28515625" style="23" customWidth="1"/>
    <col min="5385" max="5385" width="12.5703125" style="23" customWidth="1"/>
    <col min="5386" max="5386" width="11.42578125" style="23" customWidth="1"/>
    <col min="5387" max="5387" width="13" style="23" customWidth="1"/>
    <col min="5388" max="5632" width="9.140625" style="23"/>
    <col min="5633" max="5635" width="3" style="23" customWidth="1"/>
    <col min="5636" max="5636" width="45.28515625" style="23" customWidth="1"/>
    <col min="5637" max="5637" width="12.5703125" style="23" customWidth="1"/>
    <col min="5638" max="5638" width="2.28515625" style="23" customWidth="1"/>
    <col min="5639" max="5639" width="13" style="23" customWidth="1"/>
    <col min="5640" max="5640" width="2.28515625" style="23" customWidth="1"/>
    <col min="5641" max="5641" width="12.5703125" style="23" customWidth="1"/>
    <col min="5642" max="5642" width="11.42578125" style="23" customWidth="1"/>
    <col min="5643" max="5643" width="13" style="23" customWidth="1"/>
    <col min="5644" max="5888" width="9.140625" style="23"/>
    <col min="5889" max="5891" width="3" style="23" customWidth="1"/>
    <col min="5892" max="5892" width="45.28515625" style="23" customWidth="1"/>
    <col min="5893" max="5893" width="12.5703125" style="23" customWidth="1"/>
    <col min="5894" max="5894" width="2.28515625" style="23" customWidth="1"/>
    <col min="5895" max="5895" width="13" style="23" customWidth="1"/>
    <col min="5896" max="5896" width="2.28515625" style="23" customWidth="1"/>
    <col min="5897" max="5897" width="12.5703125" style="23" customWidth="1"/>
    <col min="5898" max="5898" width="11.42578125" style="23" customWidth="1"/>
    <col min="5899" max="5899" width="13" style="23" customWidth="1"/>
    <col min="5900" max="6144" width="9.140625" style="23"/>
    <col min="6145" max="6147" width="3" style="23" customWidth="1"/>
    <col min="6148" max="6148" width="45.28515625" style="23" customWidth="1"/>
    <col min="6149" max="6149" width="12.5703125" style="23" customWidth="1"/>
    <col min="6150" max="6150" width="2.28515625" style="23" customWidth="1"/>
    <col min="6151" max="6151" width="13" style="23" customWidth="1"/>
    <col min="6152" max="6152" width="2.28515625" style="23" customWidth="1"/>
    <col min="6153" max="6153" width="12.5703125" style="23" customWidth="1"/>
    <col min="6154" max="6154" width="11.42578125" style="23" customWidth="1"/>
    <col min="6155" max="6155" width="13" style="23" customWidth="1"/>
    <col min="6156" max="6400" width="9.140625" style="23"/>
    <col min="6401" max="6403" width="3" style="23" customWidth="1"/>
    <col min="6404" max="6404" width="45.28515625" style="23" customWidth="1"/>
    <col min="6405" max="6405" width="12.5703125" style="23" customWidth="1"/>
    <col min="6406" max="6406" width="2.28515625" style="23" customWidth="1"/>
    <col min="6407" max="6407" width="13" style="23" customWidth="1"/>
    <col min="6408" max="6408" width="2.28515625" style="23" customWidth="1"/>
    <col min="6409" max="6409" width="12.5703125" style="23" customWidth="1"/>
    <col min="6410" max="6410" width="11.42578125" style="23" customWidth="1"/>
    <col min="6411" max="6411" width="13" style="23" customWidth="1"/>
    <col min="6412" max="6656" width="9.140625" style="23"/>
    <col min="6657" max="6659" width="3" style="23" customWidth="1"/>
    <col min="6660" max="6660" width="45.28515625" style="23" customWidth="1"/>
    <col min="6661" max="6661" width="12.5703125" style="23" customWidth="1"/>
    <col min="6662" max="6662" width="2.28515625" style="23" customWidth="1"/>
    <col min="6663" max="6663" width="13" style="23" customWidth="1"/>
    <col min="6664" max="6664" width="2.28515625" style="23" customWidth="1"/>
    <col min="6665" max="6665" width="12.5703125" style="23" customWidth="1"/>
    <col min="6666" max="6666" width="11.42578125" style="23" customWidth="1"/>
    <col min="6667" max="6667" width="13" style="23" customWidth="1"/>
    <col min="6668" max="6912" width="9.140625" style="23"/>
    <col min="6913" max="6915" width="3" style="23" customWidth="1"/>
    <col min="6916" max="6916" width="45.28515625" style="23" customWidth="1"/>
    <col min="6917" max="6917" width="12.5703125" style="23" customWidth="1"/>
    <col min="6918" max="6918" width="2.28515625" style="23" customWidth="1"/>
    <col min="6919" max="6919" width="13" style="23" customWidth="1"/>
    <col min="6920" max="6920" width="2.28515625" style="23" customWidth="1"/>
    <col min="6921" max="6921" width="12.5703125" style="23" customWidth="1"/>
    <col min="6922" max="6922" width="11.42578125" style="23" customWidth="1"/>
    <col min="6923" max="6923" width="13" style="23" customWidth="1"/>
    <col min="6924" max="7168" width="9.140625" style="23"/>
    <col min="7169" max="7171" width="3" style="23" customWidth="1"/>
    <col min="7172" max="7172" width="45.28515625" style="23" customWidth="1"/>
    <col min="7173" max="7173" width="12.5703125" style="23" customWidth="1"/>
    <col min="7174" max="7174" width="2.28515625" style="23" customWidth="1"/>
    <col min="7175" max="7175" width="13" style="23" customWidth="1"/>
    <col min="7176" max="7176" width="2.28515625" style="23" customWidth="1"/>
    <col min="7177" max="7177" width="12.5703125" style="23" customWidth="1"/>
    <col min="7178" max="7178" width="11.42578125" style="23" customWidth="1"/>
    <col min="7179" max="7179" width="13" style="23" customWidth="1"/>
    <col min="7180" max="7424" width="9.140625" style="23"/>
    <col min="7425" max="7427" width="3" style="23" customWidth="1"/>
    <col min="7428" max="7428" width="45.28515625" style="23" customWidth="1"/>
    <col min="7429" max="7429" width="12.5703125" style="23" customWidth="1"/>
    <col min="7430" max="7430" width="2.28515625" style="23" customWidth="1"/>
    <col min="7431" max="7431" width="13" style="23" customWidth="1"/>
    <col min="7432" max="7432" width="2.28515625" style="23" customWidth="1"/>
    <col min="7433" max="7433" width="12.5703125" style="23" customWidth="1"/>
    <col min="7434" max="7434" width="11.42578125" style="23" customWidth="1"/>
    <col min="7435" max="7435" width="13" style="23" customWidth="1"/>
    <col min="7436" max="7680" width="9.140625" style="23"/>
    <col min="7681" max="7683" width="3" style="23" customWidth="1"/>
    <col min="7684" max="7684" width="45.28515625" style="23" customWidth="1"/>
    <col min="7685" max="7685" width="12.5703125" style="23" customWidth="1"/>
    <col min="7686" max="7686" width="2.28515625" style="23" customWidth="1"/>
    <col min="7687" max="7687" width="13" style="23" customWidth="1"/>
    <col min="7688" max="7688" width="2.28515625" style="23" customWidth="1"/>
    <col min="7689" max="7689" width="12.5703125" style="23" customWidth="1"/>
    <col min="7690" max="7690" width="11.42578125" style="23" customWidth="1"/>
    <col min="7691" max="7691" width="13" style="23" customWidth="1"/>
    <col min="7692" max="7936" width="9.140625" style="23"/>
    <col min="7937" max="7939" width="3" style="23" customWidth="1"/>
    <col min="7940" max="7940" width="45.28515625" style="23" customWidth="1"/>
    <col min="7941" max="7941" width="12.5703125" style="23" customWidth="1"/>
    <col min="7942" max="7942" width="2.28515625" style="23" customWidth="1"/>
    <col min="7943" max="7943" width="13" style="23" customWidth="1"/>
    <col min="7944" max="7944" width="2.28515625" style="23" customWidth="1"/>
    <col min="7945" max="7945" width="12.5703125" style="23" customWidth="1"/>
    <col min="7946" max="7946" width="11.42578125" style="23" customWidth="1"/>
    <col min="7947" max="7947" width="13" style="23" customWidth="1"/>
    <col min="7948" max="8192" width="9.140625" style="23"/>
    <col min="8193" max="8195" width="3" style="23" customWidth="1"/>
    <col min="8196" max="8196" width="45.28515625" style="23" customWidth="1"/>
    <col min="8197" max="8197" width="12.5703125" style="23" customWidth="1"/>
    <col min="8198" max="8198" width="2.28515625" style="23" customWidth="1"/>
    <col min="8199" max="8199" width="13" style="23" customWidth="1"/>
    <col min="8200" max="8200" width="2.28515625" style="23" customWidth="1"/>
    <col min="8201" max="8201" width="12.5703125" style="23" customWidth="1"/>
    <col min="8202" max="8202" width="11.42578125" style="23" customWidth="1"/>
    <col min="8203" max="8203" width="13" style="23" customWidth="1"/>
    <col min="8204" max="8448" width="9.140625" style="23"/>
    <col min="8449" max="8451" width="3" style="23" customWidth="1"/>
    <col min="8452" max="8452" width="45.28515625" style="23" customWidth="1"/>
    <col min="8453" max="8453" width="12.5703125" style="23" customWidth="1"/>
    <col min="8454" max="8454" width="2.28515625" style="23" customWidth="1"/>
    <col min="8455" max="8455" width="13" style="23" customWidth="1"/>
    <col min="8456" max="8456" width="2.28515625" style="23" customWidth="1"/>
    <col min="8457" max="8457" width="12.5703125" style="23" customWidth="1"/>
    <col min="8458" max="8458" width="11.42578125" style="23" customWidth="1"/>
    <col min="8459" max="8459" width="13" style="23" customWidth="1"/>
    <col min="8460" max="8704" width="9.140625" style="23"/>
    <col min="8705" max="8707" width="3" style="23" customWidth="1"/>
    <col min="8708" max="8708" width="45.28515625" style="23" customWidth="1"/>
    <col min="8709" max="8709" width="12.5703125" style="23" customWidth="1"/>
    <col min="8710" max="8710" width="2.28515625" style="23" customWidth="1"/>
    <col min="8711" max="8711" width="13" style="23" customWidth="1"/>
    <col min="8712" max="8712" width="2.28515625" style="23" customWidth="1"/>
    <col min="8713" max="8713" width="12.5703125" style="23" customWidth="1"/>
    <col min="8714" max="8714" width="11.42578125" style="23" customWidth="1"/>
    <col min="8715" max="8715" width="13" style="23" customWidth="1"/>
    <col min="8716" max="8960" width="9.140625" style="23"/>
    <col min="8961" max="8963" width="3" style="23" customWidth="1"/>
    <col min="8964" max="8964" width="45.28515625" style="23" customWidth="1"/>
    <col min="8965" max="8965" width="12.5703125" style="23" customWidth="1"/>
    <col min="8966" max="8966" width="2.28515625" style="23" customWidth="1"/>
    <col min="8967" max="8967" width="13" style="23" customWidth="1"/>
    <col min="8968" max="8968" width="2.28515625" style="23" customWidth="1"/>
    <col min="8969" max="8969" width="12.5703125" style="23" customWidth="1"/>
    <col min="8970" max="8970" width="11.42578125" style="23" customWidth="1"/>
    <col min="8971" max="8971" width="13" style="23" customWidth="1"/>
    <col min="8972" max="9216" width="9.140625" style="23"/>
    <col min="9217" max="9219" width="3" style="23" customWidth="1"/>
    <col min="9220" max="9220" width="45.28515625" style="23" customWidth="1"/>
    <col min="9221" max="9221" width="12.5703125" style="23" customWidth="1"/>
    <col min="9222" max="9222" width="2.28515625" style="23" customWidth="1"/>
    <col min="9223" max="9223" width="13" style="23" customWidth="1"/>
    <col min="9224" max="9224" width="2.28515625" style="23" customWidth="1"/>
    <col min="9225" max="9225" width="12.5703125" style="23" customWidth="1"/>
    <col min="9226" max="9226" width="11.42578125" style="23" customWidth="1"/>
    <col min="9227" max="9227" width="13" style="23" customWidth="1"/>
    <col min="9228" max="9472" width="9.140625" style="23"/>
    <col min="9473" max="9475" width="3" style="23" customWidth="1"/>
    <col min="9476" max="9476" width="45.28515625" style="23" customWidth="1"/>
    <col min="9477" max="9477" width="12.5703125" style="23" customWidth="1"/>
    <col min="9478" max="9478" width="2.28515625" style="23" customWidth="1"/>
    <col min="9479" max="9479" width="13" style="23" customWidth="1"/>
    <col min="9480" max="9480" width="2.28515625" style="23" customWidth="1"/>
    <col min="9481" max="9481" width="12.5703125" style="23" customWidth="1"/>
    <col min="9482" max="9482" width="11.42578125" style="23" customWidth="1"/>
    <col min="9483" max="9483" width="13" style="23" customWidth="1"/>
    <col min="9484" max="9728" width="9.140625" style="23"/>
    <col min="9729" max="9731" width="3" style="23" customWidth="1"/>
    <col min="9732" max="9732" width="45.28515625" style="23" customWidth="1"/>
    <col min="9733" max="9733" width="12.5703125" style="23" customWidth="1"/>
    <col min="9734" max="9734" width="2.28515625" style="23" customWidth="1"/>
    <col min="9735" max="9735" width="13" style="23" customWidth="1"/>
    <col min="9736" max="9736" width="2.28515625" style="23" customWidth="1"/>
    <col min="9737" max="9737" width="12.5703125" style="23" customWidth="1"/>
    <col min="9738" max="9738" width="11.42578125" style="23" customWidth="1"/>
    <col min="9739" max="9739" width="13" style="23" customWidth="1"/>
    <col min="9740" max="9984" width="9.140625" style="23"/>
    <col min="9985" max="9987" width="3" style="23" customWidth="1"/>
    <col min="9988" max="9988" width="45.28515625" style="23" customWidth="1"/>
    <col min="9989" max="9989" width="12.5703125" style="23" customWidth="1"/>
    <col min="9990" max="9990" width="2.28515625" style="23" customWidth="1"/>
    <col min="9991" max="9991" width="13" style="23" customWidth="1"/>
    <col min="9992" max="9992" width="2.28515625" style="23" customWidth="1"/>
    <col min="9993" max="9993" width="12.5703125" style="23" customWidth="1"/>
    <col min="9994" max="9994" width="11.42578125" style="23" customWidth="1"/>
    <col min="9995" max="9995" width="13" style="23" customWidth="1"/>
    <col min="9996" max="10240" width="9.140625" style="23"/>
    <col min="10241" max="10243" width="3" style="23" customWidth="1"/>
    <col min="10244" max="10244" width="45.28515625" style="23" customWidth="1"/>
    <col min="10245" max="10245" width="12.5703125" style="23" customWidth="1"/>
    <col min="10246" max="10246" width="2.28515625" style="23" customWidth="1"/>
    <col min="10247" max="10247" width="13" style="23" customWidth="1"/>
    <col min="10248" max="10248" width="2.28515625" style="23" customWidth="1"/>
    <col min="10249" max="10249" width="12.5703125" style="23" customWidth="1"/>
    <col min="10250" max="10250" width="11.42578125" style="23" customWidth="1"/>
    <col min="10251" max="10251" width="13" style="23" customWidth="1"/>
    <col min="10252" max="10496" width="9.140625" style="23"/>
    <col min="10497" max="10499" width="3" style="23" customWidth="1"/>
    <col min="10500" max="10500" width="45.28515625" style="23" customWidth="1"/>
    <col min="10501" max="10501" width="12.5703125" style="23" customWidth="1"/>
    <col min="10502" max="10502" width="2.28515625" style="23" customWidth="1"/>
    <col min="10503" max="10503" width="13" style="23" customWidth="1"/>
    <col min="10504" max="10504" width="2.28515625" style="23" customWidth="1"/>
    <col min="10505" max="10505" width="12.5703125" style="23" customWidth="1"/>
    <col min="10506" max="10506" width="11.42578125" style="23" customWidth="1"/>
    <col min="10507" max="10507" width="13" style="23" customWidth="1"/>
    <col min="10508" max="10752" width="9.140625" style="23"/>
    <col min="10753" max="10755" width="3" style="23" customWidth="1"/>
    <col min="10756" max="10756" width="45.28515625" style="23" customWidth="1"/>
    <col min="10757" max="10757" width="12.5703125" style="23" customWidth="1"/>
    <col min="10758" max="10758" width="2.28515625" style="23" customWidth="1"/>
    <col min="10759" max="10759" width="13" style="23" customWidth="1"/>
    <col min="10760" max="10760" width="2.28515625" style="23" customWidth="1"/>
    <col min="10761" max="10761" width="12.5703125" style="23" customWidth="1"/>
    <col min="10762" max="10762" width="11.42578125" style="23" customWidth="1"/>
    <col min="10763" max="10763" width="13" style="23" customWidth="1"/>
    <col min="10764" max="11008" width="9.140625" style="23"/>
    <col min="11009" max="11011" width="3" style="23" customWidth="1"/>
    <col min="11012" max="11012" width="45.28515625" style="23" customWidth="1"/>
    <col min="11013" max="11013" width="12.5703125" style="23" customWidth="1"/>
    <col min="11014" max="11014" width="2.28515625" style="23" customWidth="1"/>
    <col min="11015" max="11015" width="13" style="23" customWidth="1"/>
    <col min="11016" max="11016" width="2.28515625" style="23" customWidth="1"/>
    <col min="11017" max="11017" width="12.5703125" style="23" customWidth="1"/>
    <col min="11018" max="11018" width="11.42578125" style="23" customWidth="1"/>
    <col min="11019" max="11019" width="13" style="23" customWidth="1"/>
    <col min="11020" max="11264" width="9.140625" style="23"/>
    <col min="11265" max="11267" width="3" style="23" customWidth="1"/>
    <col min="11268" max="11268" width="45.28515625" style="23" customWidth="1"/>
    <col min="11269" max="11269" width="12.5703125" style="23" customWidth="1"/>
    <col min="11270" max="11270" width="2.28515625" style="23" customWidth="1"/>
    <col min="11271" max="11271" width="13" style="23" customWidth="1"/>
    <col min="11272" max="11272" width="2.28515625" style="23" customWidth="1"/>
    <col min="11273" max="11273" width="12.5703125" style="23" customWidth="1"/>
    <col min="11274" max="11274" width="11.42578125" style="23" customWidth="1"/>
    <col min="11275" max="11275" width="13" style="23" customWidth="1"/>
    <col min="11276" max="11520" width="9.140625" style="23"/>
    <col min="11521" max="11523" width="3" style="23" customWidth="1"/>
    <col min="11524" max="11524" width="45.28515625" style="23" customWidth="1"/>
    <col min="11525" max="11525" width="12.5703125" style="23" customWidth="1"/>
    <col min="11526" max="11526" width="2.28515625" style="23" customWidth="1"/>
    <col min="11527" max="11527" width="13" style="23" customWidth="1"/>
    <col min="11528" max="11528" width="2.28515625" style="23" customWidth="1"/>
    <col min="11529" max="11529" width="12.5703125" style="23" customWidth="1"/>
    <col min="11530" max="11530" width="11.42578125" style="23" customWidth="1"/>
    <col min="11531" max="11531" width="13" style="23" customWidth="1"/>
    <col min="11532" max="11776" width="9.140625" style="23"/>
    <col min="11777" max="11779" width="3" style="23" customWidth="1"/>
    <col min="11780" max="11780" width="45.28515625" style="23" customWidth="1"/>
    <col min="11781" max="11781" width="12.5703125" style="23" customWidth="1"/>
    <col min="11782" max="11782" width="2.28515625" style="23" customWidth="1"/>
    <col min="11783" max="11783" width="13" style="23" customWidth="1"/>
    <col min="11784" max="11784" width="2.28515625" style="23" customWidth="1"/>
    <col min="11785" max="11785" width="12.5703125" style="23" customWidth="1"/>
    <col min="11786" max="11786" width="11.42578125" style="23" customWidth="1"/>
    <col min="11787" max="11787" width="13" style="23" customWidth="1"/>
    <col min="11788" max="12032" width="9.140625" style="23"/>
    <col min="12033" max="12035" width="3" style="23" customWidth="1"/>
    <col min="12036" max="12036" width="45.28515625" style="23" customWidth="1"/>
    <col min="12037" max="12037" width="12.5703125" style="23" customWidth="1"/>
    <col min="12038" max="12038" width="2.28515625" style="23" customWidth="1"/>
    <col min="12039" max="12039" width="13" style="23" customWidth="1"/>
    <col min="12040" max="12040" width="2.28515625" style="23" customWidth="1"/>
    <col min="12041" max="12041" width="12.5703125" style="23" customWidth="1"/>
    <col min="12042" max="12042" width="11.42578125" style="23" customWidth="1"/>
    <col min="12043" max="12043" width="13" style="23" customWidth="1"/>
    <col min="12044" max="12288" width="9.140625" style="23"/>
    <col min="12289" max="12291" width="3" style="23" customWidth="1"/>
    <col min="12292" max="12292" width="45.28515625" style="23" customWidth="1"/>
    <col min="12293" max="12293" width="12.5703125" style="23" customWidth="1"/>
    <col min="12294" max="12294" width="2.28515625" style="23" customWidth="1"/>
    <col min="12295" max="12295" width="13" style="23" customWidth="1"/>
    <col min="12296" max="12296" width="2.28515625" style="23" customWidth="1"/>
    <col min="12297" max="12297" width="12.5703125" style="23" customWidth="1"/>
    <col min="12298" max="12298" width="11.42578125" style="23" customWidth="1"/>
    <col min="12299" max="12299" width="13" style="23" customWidth="1"/>
    <col min="12300" max="12544" width="9.140625" style="23"/>
    <col min="12545" max="12547" width="3" style="23" customWidth="1"/>
    <col min="12548" max="12548" width="45.28515625" style="23" customWidth="1"/>
    <col min="12549" max="12549" width="12.5703125" style="23" customWidth="1"/>
    <col min="12550" max="12550" width="2.28515625" style="23" customWidth="1"/>
    <col min="12551" max="12551" width="13" style="23" customWidth="1"/>
    <col min="12552" max="12552" width="2.28515625" style="23" customWidth="1"/>
    <col min="12553" max="12553" width="12.5703125" style="23" customWidth="1"/>
    <col min="12554" max="12554" width="11.42578125" style="23" customWidth="1"/>
    <col min="12555" max="12555" width="13" style="23" customWidth="1"/>
    <col min="12556" max="12800" width="9.140625" style="23"/>
    <col min="12801" max="12803" width="3" style="23" customWidth="1"/>
    <col min="12804" max="12804" width="45.28515625" style="23" customWidth="1"/>
    <col min="12805" max="12805" width="12.5703125" style="23" customWidth="1"/>
    <col min="12806" max="12806" width="2.28515625" style="23" customWidth="1"/>
    <col min="12807" max="12807" width="13" style="23" customWidth="1"/>
    <col min="12808" max="12808" width="2.28515625" style="23" customWidth="1"/>
    <col min="12809" max="12809" width="12.5703125" style="23" customWidth="1"/>
    <col min="12810" max="12810" width="11.42578125" style="23" customWidth="1"/>
    <col min="12811" max="12811" width="13" style="23" customWidth="1"/>
    <col min="12812" max="13056" width="9.140625" style="23"/>
    <col min="13057" max="13059" width="3" style="23" customWidth="1"/>
    <col min="13060" max="13060" width="45.28515625" style="23" customWidth="1"/>
    <col min="13061" max="13061" width="12.5703125" style="23" customWidth="1"/>
    <col min="13062" max="13062" width="2.28515625" style="23" customWidth="1"/>
    <col min="13063" max="13063" width="13" style="23" customWidth="1"/>
    <col min="13064" max="13064" width="2.28515625" style="23" customWidth="1"/>
    <col min="13065" max="13065" width="12.5703125" style="23" customWidth="1"/>
    <col min="13066" max="13066" width="11.42578125" style="23" customWidth="1"/>
    <col min="13067" max="13067" width="13" style="23" customWidth="1"/>
    <col min="13068" max="13312" width="9.140625" style="23"/>
    <col min="13313" max="13315" width="3" style="23" customWidth="1"/>
    <col min="13316" max="13316" width="45.28515625" style="23" customWidth="1"/>
    <col min="13317" max="13317" width="12.5703125" style="23" customWidth="1"/>
    <col min="13318" max="13318" width="2.28515625" style="23" customWidth="1"/>
    <col min="13319" max="13319" width="13" style="23" customWidth="1"/>
    <col min="13320" max="13320" width="2.28515625" style="23" customWidth="1"/>
    <col min="13321" max="13321" width="12.5703125" style="23" customWidth="1"/>
    <col min="13322" max="13322" width="11.42578125" style="23" customWidth="1"/>
    <col min="13323" max="13323" width="13" style="23" customWidth="1"/>
    <col min="13324" max="13568" width="9.140625" style="23"/>
    <col min="13569" max="13571" width="3" style="23" customWidth="1"/>
    <col min="13572" max="13572" width="45.28515625" style="23" customWidth="1"/>
    <col min="13573" max="13573" width="12.5703125" style="23" customWidth="1"/>
    <col min="13574" max="13574" width="2.28515625" style="23" customWidth="1"/>
    <col min="13575" max="13575" width="13" style="23" customWidth="1"/>
    <col min="13576" max="13576" width="2.28515625" style="23" customWidth="1"/>
    <col min="13577" max="13577" width="12.5703125" style="23" customWidth="1"/>
    <col min="13578" max="13578" width="11.42578125" style="23" customWidth="1"/>
    <col min="13579" max="13579" width="13" style="23" customWidth="1"/>
    <col min="13580" max="13824" width="9.140625" style="23"/>
    <col min="13825" max="13827" width="3" style="23" customWidth="1"/>
    <col min="13828" max="13828" width="45.28515625" style="23" customWidth="1"/>
    <col min="13829" max="13829" width="12.5703125" style="23" customWidth="1"/>
    <col min="13830" max="13830" width="2.28515625" style="23" customWidth="1"/>
    <col min="13831" max="13831" width="13" style="23" customWidth="1"/>
    <col min="13832" max="13832" width="2.28515625" style="23" customWidth="1"/>
    <col min="13833" max="13833" width="12.5703125" style="23" customWidth="1"/>
    <col min="13834" max="13834" width="11.42578125" style="23" customWidth="1"/>
    <col min="13835" max="13835" width="13" style="23" customWidth="1"/>
    <col min="13836" max="14080" width="9.140625" style="23"/>
    <col min="14081" max="14083" width="3" style="23" customWidth="1"/>
    <col min="14084" max="14084" width="45.28515625" style="23" customWidth="1"/>
    <col min="14085" max="14085" width="12.5703125" style="23" customWidth="1"/>
    <col min="14086" max="14086" width="2.28515625" style="23" customWidth="1"/>
    <col min="14087" max="14087" width="13" style="23" customWidth="1"/>
    <col min="14088" max="14088" width="2.28515625" style="23" customWidth="1"/>
    <col min="14089" max="14089" width="12.5703125" style="23" customWidth="1"/>
    <col min="14090" max="14090" width="11.42578125" style="23" customWidth="1"/>
    <col min="14091" max="14091" width="13" style="23" customWidth="1"/>
    <col min="14092" max="14336" width="9.140625" style="23"/>
    <col min="14337" max="14339" width="3" style="23" customWidth="1"/>
    <col min="14340" max="14340" width="45.28515625" style="23" customWidth="1"/>
    <col min="14341" max="14341" width="12.5703125" style="23" customWidth="1"/>
    <col min="14342" max="14342" width="2.28515625" style="23" customWidth="1"/>
    <col min="14343" max="14343" width="13" style="23" customWidth="1"/>
    <col min="14344" max="14344" width="2.28515625" style="23" customWidth="1"/>
    <col min="14345" max="14345" width="12.5703125" style="23" customWidth="1"/>
    <col min="14346" max="14346" width="11.42578125" style="23" customWidth="1"/>
    <col min="14347" max="14347" width="13" style="23" customWidth="1"/>
    <col min="14348" max="14592" width="9.140625" style="23"/>
    <col min="14593" max="14595" width="3" style="23" customWidth="1"/>
    <col min="14596" max="14596" width="45.28515625" style="23" customWidth="1"/>
    <col min="14597" max="14597" width="12.5703125" style="23" customWidth="1"/>
    <col min="14598" max="14598" width="2.28515625" style="23" customWidth="1"/>
    <col min="14599" max="14599" width="13" style="23" customWidth="1"/>
    <col min="14600" max="14600" width="2.28515625" style="23" customWidth="1"/>
    <col min="14601" max="14601" width="12.5703125" style="23" customWidth="1"/>
    <col min="14602" max="14602" width="11.42578125" style="23" customWidth="1"/>
    <col min="14603" max="14603" width="13" style="23" customWidth="1"/>
    <col min="14604" max="14848" width="9.140625" style="23"/>
    <col min="14849" max="14851" width="3" style="23" customWidth="1"/>
    <col min="14852" max="14852" width="45.28515625" style="23" customWidth="1"/>
    <col min="14853" max="14853" width="12.5703125" style="23" customWidth="1"/>
    <col min="14854" max="14854" width="2.28515625" style="23" customWidth="1"/>
    <col min="14855" max="14855" width="13" style="23" customWidth="1"/>
    <col min="14856" max="14856" width="2.28515625" style="23" customWidth="1"/>
    <col min="14857" max="14857" width="12.5703125" style="23" customWidth="1"/>
    <col min="14858" max="14858" width="11.42578125" style="23" customWidth="1"/>
    <col min="14859" max="14859" width="13" style="23" customWidth="1"/>
    <col min="14860" max="15104" width="9.140625" style="23"/>
    <col min="15105" max="15107" width="3" style="23" customWidth="1"/>
    <col min="15108" max="15108" width="45.28515625" style="23" customWidth="1"/>
    <col min="15109" max="15109" width="12.5703125" style="23" customWidth="1"/>
    <col min="15110" max="15110" width="2.28515625" style="23" customWidth="1"/>
    <col min="15111" max="15111" width="13" style="23" customWidth="1"/>
    <col min="15112" max="15112" width="2.28515625" style="23" customWidth="1"/>
    <col min="15113" max="15113" width="12.5703125" style="23" customWidth="1"/>
    <col min="15114" max="15114" width="11.42578125" style="23" customWidth="1"/>
    <col min="15115" max="15115" width="13" style="23" customWidth="1"/>
    <col min="15116" max="15360" width="9.140625" style="23"/>
    <col min="15361" max="15363" width="3" style="23" customWidth="1"/>
    <col min="15364" max="15364" width="45.28515625" style="23" customWidth="1"/>
    <col min="15365" max="15365" width="12.5703125" style="23" customWidth="1"/>
    <col min="15366" max="15366" width="2.28515625" style="23" customWidth="1"/>
    <col min="15367" max="15367" width="13" style="23" customWidth="1"/>
    <col min="15368" max="15368" width="2.28515625" style="23" customWidth="1"/>
    <col min="15369" max="15369" width="12.5703125" style="23" customWidth="1"/>
    <col min="15370" max="15370" width="11.42578125" style="23" customWidth="1"/>
    <col min="15371" max="15371" width="13" style="23" customWidth="1"/>
    <col min="15372" max="15616" width="9.140625" style="23"/>
    <col min="15617" max="15619" width="3" style="23" customWidth="1"/>
    <col min="15620" max="15620" width="45.28515625" style="23" customWidth="1"/>
    <col min="15621" max="15621" width="12.5703125" style="23" customWidth="1"/>
    <col min="15622" max="15622" width="2.28515625" style="23" customWidth="1"/>
    <col min="15623" max="15623" width="13" style="23" customWidth="1"/>
    <col min="15624" max="15624" width="2.28515625" style="23" customWidth="1"/>
    <col min="15625" max="15625" width="12.5703125" style="23" customWidth="1"/>
    <col min="15626" max="15626" width="11.42578125" style="23" customWidth="1"/>
    <col min="15627" max="15627" width="13" style="23" customWidth="1"/>
    <col min="15628" max="15872" width="9.140625" style="23"/>
    <col min="15873" max="15875" width="3" style="23" customWidth="1"/>
    <col min="15876" max="15876" width="45.28515625" style="23" customWidth="1"/>
    <col min="15877" max="15877" width="12.5703125" style="23" customWidth="1"/>
    <col min="15878" max="15878" width="2.28515625" style="23" customWidth="1"/>
    <col min="15879" max="15879" width="13" style="23" customWidth="1"/>
    <col min="15880" max="15880" width="2.28515625" style="23" customWidth="1"/>
    <col min="15881" max="15881" width="12.5703125" style="23" customWidth="1"/>
    <col min="15882" max="15882" width="11.42578125" style="23" customWidth="1"/>
    <col min="15883" max="15883" width="13" style="23" customWidth="1"/>
    <col min="15884" max="16128" width="9.140625" style="23"/>
    <col min="16129" max="16131" width="3" style="23" customWidth="1"/>
    <col min="16132" max="16132" width="45.28515625" style="23" customWidth="1"/>
    <col min="16133" max="16133" width="12.5703125" style="23" customWidth="1"/>
    <col min="16134" max="16134" width="2.28515625" style="23" customWidth="1"/>
    <col min="16135" max="16135" width="13" style="23" customWidth="1"/>
    <col min="16136" max="16136" width="2.28515625" style="23" customWidth="1"/>
    <col min="16137" max="16137" width="12.5703125" style="23" customWidth="1"/>
    <col min="16138" max="16138" width="11.42578125" style="23" customWidth="1"/>
    <col min="16139" max="16139" width="13" style="23" customWidth="1"/>
    <col min="16140" max="16384" width="9.140625" style="23"/>
  </cols>
  <sheetData>
    <row r="1" spans="4:22" x14ac:dyDescent="0.25"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4:22" x14ac:dyDescent="0.25">
      <c r="D2" s="21" t="s">
        <v>102</v>
      </c>
    </row>
    <row r="4" spans="4:22" ht="15.75" x14ac:dyDescent="0.25">
      <c r="D4" s="25" t="s">
        <v>94</v>
      </c>
      <c r="E4" s="26">
        <v>44081</v>
      </c>
      <c r="I4" s="27"/>
    </row>
    <row r="5" spans="4:22" ht="15.75" x14ac:dyDescent="0.25">
      <c r="D5" s="25" t="s">
        <v>95</v>
      </c>
      <c r="E5" s="28">
        <v>12445</v>
      </c>
      <c r="I5" s="27"/>
    </row>
    <row r="6" spans="4:22" ht="16.5" thickBot="1" x14ac:dyDescent="0.3">
      <c r="D6" s="25" t="s">
        <v>96</v>
      </c>
      <c r="E6" s="28">
        <v>85665</v>
      </c>
      <c r="I6" s="27"/>
    </row>
    <row r="7" spans="4:22" ht="15.75" x14ac:dyDescent="0.25">
      <c r="D7" s="29" t="s">
        <v>97</v>
      </c>
      <c r="E7" s="30">
        <f>SUM(E4:E6)</f>
        <v>142191</v>
      </c>
      <c r="I7" s="27"/>
    </row>
    <row r="8" spans="4:22" ht="15.75" x14ac:dyDescent="0.25">
      <c r="D8" s="29"/>
      <c r="E8" s="28"/>
      <c r="I8" s="27"/>
    </row>
    <row r="9" spans="4:22" ht="15.75" x14ac:dyDescent="0.25">
      <c r="D9" s="25" t="s">
        <v>98</v>
      </c>
      <c r="E9" s="28">
        <v>32296</v>
      </c>
      <c r="I9" s="27"/>
    </row>
    <row r="10" spans="4:22" ht="15.75" x14ac:dyDescent="0.25">
      <c r="D10" s="25"/>
      <c r="E10" s="28"/>
      <c r="I10" s="27"/>
    </row>
    <row r="11" spans="4:22" ht="15.75" x14ac:dyDescent="0.25">
      <c r="D11" s="25"/>
      <c r="E11" s="28"/>
      <c r="I11" s="27"/>
    </row>
    <row r="12" spans="4:22" ht="15.75" x14ac:dyDescent="0.25">
      <c r="D12" s="25" t="s">
        <v>99</v>
      </c>
      <c r="E12" s="28">
        <v>45000</v>
      </c>
    </row>
    <row r="13" spans="4:22" ht="15.75" x14ac:dyDescent="0.25">
      <c r="D13" s="25" t="s">
        <v>100</v>
      </c>
      <c r="E13" s="28">
        <v>97191</v>
      </c>
    </row>
    <row r="16" spans="4:22" ht="15.75" x14ac:dyDescent="0.25">
      <c r="D16" s="25" t="s">
        <v>103</v>
      </c>
      <c r="E16" s="28">
        <v>4070</v>
      </c>
      <c r="G16" s="25" t="s">
        <v>101</v>
      </c>
    </row>
    <row r="17" spans="4:7" x14ac:dyDescent="0.25">
      <c r="D17" s="25"/>
      <c r="G17" s="24" t="s">
        <v>155</v>
      </c>
    </row>
    <row r="18" spans="4:7" ht="15.75" x14ac:dyDescent="0.25">
      <c r="E18" s="28"/>
      <c r="G18" s="25"/>
    </row>
    <row r="21" spans="4:7" ht="15.75" x14ac:dyDescent="0.25">
      <c r="D21" s="25"/>
      <c r="E21" s="28"/>
    </row>
    <row r="22" spans="4:7" ht="15.75" x14ac:dyDescent="0.25">
      <c r="D22" s="25"/>
      <c r="E22" s="28"/>
    </row>
    <row r="23" spans="4:7" ht="15.75" x14ac:dyDescent="0.25">
      <c r="D23" s="25"/>
      <c r="E23" s="28"/>
    </row>
    <row r="26" spans="4:7" x14ac:dyDescent="0.25">
      <c r="D26" s="25"/>
    </row>
    <row r="27" spans="4:7" x14ac:dyDescent="0.25">
      <c r="D27" s="25"/>
    </row>
    <row r="28" spans="4:7" x14ac:dyDescent="0.25">
      <c r="D28" s="25"/>
    </row>
  </sheetData>
  <pageMargins left="0.7" right="0.7" top="0.75" bottom="0.75" header="0.3" footer="0.3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P&amp;L Class_FY</vt:lpstr>
      <vt:lpstr>P&amp;L Class_ALL</vt:lpstr>
      <vt:lpstr>Trial Balance_FY</vt:lpstr>
      <vt:lpstr>Balance Sheet_FY</vt:lpstr>
      <vt:lpstr>MFS Current Bank</vt:lpstr>
      <vt:lpstr>Sheet2</vt:lpstr>
      <vt:lpstr>Sheet3</vt:lpstr>
      <vt:lpstr>'Balance Sheet_FY'!Print_Titles</vt:lpstr>
      <vt:lpstr>'P&amp;L Class_ALL'!Print_Titles</vt:lpstr>
      <vt:lpstr>'P&amp;L Class_FY'!Print_Titles</vt:lpstr>
      <vt:lpstr>'Trial Balance_FY'!Print_Titles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</dc:creator>
  <cp:lastModifiedBy>Nancy</cp:lastModifiedBy>
  <dcterms:created xsi:type="dcterms:W3CDTF">2014-11-03T01:48:30Z</dcterms:created>
  <dcterms:modified xsi:type="dcterms:W3CDTF">2014-11-03T02:26:25Z</dcterms:modified>
</cp:coreProperties>
</file>